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updateLinks="always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https://sescdn.sharepoint.com/sites/CoordenaoPCG/Documentos Partilhados/02. Programa de Comprometimento e Gratuidade (PCG)/02. Consolidação PCG - Desde 2018/PCG Consolidado 2025/Prestação de contas 2025/"/>
    </mc:Choice>
  </mc:AlternateContent>
  <xr:revisionPtr revIDLastSave="73319" documentId="11_DD8240AE94E969D52483FE9FC9AFE505F4A44F70" xr6:coauthVersionLast="47" xr6:coauthVersionMax="47" xr10:uidLastSave="{23CA83EE-E118-4D0D-B0BE-174104E5EF1C}"/>
  <bookViews>
    <workbookView xWindow="-120" yWindow="-120" windowWidth="29040" windowHeight="15720" tabRatio="905" xr2:uid="{00000000-000D-0000-FFFF-FFFF00000000}"/>
  </bookViews>
  <sheets>
    <sheet name="Demonstrativo geral PCG" sheetId="27" r:id="rId1"/>
    <sheet name="Detalhamento RCL" sheetId="28" r:id="rId2"/>
    <sheet name="Resumo PCG e Gratuidade" sheetId="30" r:id="rId3"/>
    <sheet name="Realizações elegíveis" sheetId="8" state="hidden" r:id="rId4"/>
  </sheets>
  <definedNames>
    <definedName name="_Fill" hidden="1">#REF!</definedName>
    <definedName name="_xlnm._FilterDatabase" localSheetId="3" hidden="1">'Realizações elegíveis'!$AJ$2:$AY$147</definedName>
    <definedName name="_xlnm._FilterDatabase" localSheetId="2" hidden="1">'Resumo PCG e Gratuidade'!$P$2:$T$2112</definedName>
    <definedName name="_xlnm._FilterDatabase" hidden="1">#REF!</definedName>
    <definedName name="_xlnm.Print_Area" localSheetId="3">'Realizações elegíveis'!$A$2:$E$133</definedName>
    <definedName name="_xlnm.Print_Area" localSheetId="2">'Resumo PCG e Gratuidade'!$A$1:$Z$2108</definedName>
    <definedName name="asd" hidden="1">{"'RR'!$A$2:$E$81"}</definedName>
    <definedName name="asdas" hidden="1">{"'RR'!$A$2:$E$81"}</definedName>
    <definedName name="Ativ" localSheetId="0">OFFSET(#REF!,MATCH(#REF!,#REF!,0),,COUNTIF(#REF!,#REF!))</definedName>
    <definedName name="Ativ" localSheetId="1">OFFSET(#REF!,MATCH(#REF!,#REF!,0),,COUNTIF(#REF!,#REF!))</definedName>
    <definedName name="Ativ">OFFSET('Realizações elegíveis'!$L$2,MATCH(#REF!,'Realizações elegíveis'!$K$3:$K$22,0),,COUNTIF('Realizações elegíveis'!$K$3:$K$22,#REF!))</definedName>
    <definedName name="Ativ2" localSheetId="0">OFFSET(#REF!,MATCH(#REF!,#REF!,0),,COUNTIF(#REF!,#REF!))</definedName>
    <definedName name="Ativ2" localSheetId="1">OFFSET(#REF!,MATCH(#REF!,#REF!,0),,COUNTIF(#REF!,#REF!))</definedName>
    <definedName name="Ativ2">OFFSET('Realizações elegíveis'!$L$2,MATCH(#REF!,'Realizações elegíveis'!$K$3:$K$22,0),,COUNTIF('Realizações elegíveis'!$K$3:$K$22,#REF!))</definedName>
    <definedName name="cd" hidden="1">#REF!</definedName>
    <definedName name="DRE_Apres_James_Consol1" hidden="1">{"'ini'!$A$1"}</definedName>
    <definedName name="DRE_TMAR_2002" hidden="1">{"report",#N/A,FALSE,"dataBase"}</definedName>
    <definedName name="G" hidden="1">#REF!</definedName>
    <definedName name="h" hidden="1">{#N/A,#N/A,FALSE,"SGP";#N/A,#N/A,FALSE,"SGI";#N/A,#N/A,FALSE,"SGC";#N/A,#N/A,FALSE,"SGS";#N/A,#N/A,FALSE,"SGB"}</definedName>
    <definedName name="HTML_CodePage" hidden="1">1252</definedName>
    <definedName name="HTML_Control" hidden="1">{"'ini'!$A$1"}</definedName>
    <definedName name="HTML_Description" hidden="1">""</definedName>
    <definedName name="HTML_Email" hidden="1">""</definedName>
    <definedName name="HTML_Header" hidden="1">"RR"</definedName>
    <definedName name="HTML_LastUpdate" hidden="1">"11/10/99"</definedName>
    <definedName name="HTML_LineAfter" hidden="1">FALSE</definedName>
    <definedName name="HTML_LineBefore" hidden="1">FALSE</definedName>
    <definedName name="HTML_Name" hidden="1">"Departamento de Informática"</definedName>
    <definedName name="HTML_OBDlg2" hidden="1">TRUE</definedName>
    <definedName name="HTML_OBDlg4" hidden="1">TRUE</definedName>
    <definedName name="HTML_OS" hidden="1">0</definedName>
    <definedName name="HTML_PathFile" hidden="1">"C:\Intranet\Todos os Indicadores\MeuHTML.htm"</definedName>
    <definedName name="HTML_Title" hidden="1">"Regional 4 SET99"</definedName>
    <definedName name="HTML1_1" hidden="1">"[map.xls]Plan1!$A$1:$B$8"</definedName>
    <definedName name="HTML1_10" hidden="1">""</definedName>
    <definedName name="HTML1_11" hidden="1">1</definedName>
    <definedName name="HTML1_12" hidden="1">"C:\MyHTML.htm"</definedName>
    <definedName name="HTML1_2" hidden="1">1</definedName>
    <definedName name="HTML1_3" hidden="1">"map"</definedName>
    <definedName name="HTML1_4" hidden="1">"Plan1"</definedName>
    <definedName name="HTML1_5" hidden="1">""</definedName>
    <definedName name="HTML1_6" hidden="1">-4146</definedName>
    <definedName name="HTML1_7" hidden="1">-4146</definedName>
    <definedName name="HTML1_8" hidden="1">"16/02/98"</definedName>
    <definedName name="HTML1_9" hidden="1">"C.S.N"</definedName>
    <definedName name="HTMLCount" hidden="1">1</definedName>
    <definedName name="laud" hidden="1">{"'RR'!$A$2:$E$81"}</definedName>
    <definedName name="m" hidden="1">#REF!</definedName>
    <definedName name="MES">#REF!</definedName>
    <definedName name="Meta" hidden="1">{"'RR'!$A$2:$E$81"}</definedName>
    <definedName name="Modal" localSheetId="0">OFFSET(#REF!,MATCH(#REF!,#REF!,0),,COUNTIF(#REF!,#REF!))</definedName>
    <definedName name="Modal" localSheetId="1">OFFSET(#REF!,MATCH(#REF!,#REF!,0),,COUNTIF(#REF!,#REF!))</definedName>
    <definedName name="Modal">OFFSET('Realizações elegíveis'!$R$2,MATCH(#REF!,'Realizações elegíveis'!$Q$3:$Q$30,0),,COUNTIF('Realizações elegíveis'!$Q$3:$Q$30,#REF!))</definedName>
    <definedName name="Modal2" localSheetId="0">OFFSET(#REF!,MATCH(#REF!,#REF!,0),,COUNTIF(#REF!,#REF!))</definedName>
    <definedName name="Modal2" localSheetId="1">OFFSET(#REF!,MATCH(#REF!,#REF!,0),,COUNTIF(#REF!,#REF!))</definedName>
    <definedName name="Modal2">OFFSET('Realizações elegíveis'!$R$2,MATCH(#REF!,'Realizações elegíveis'!$Q$3:$Q$30,0),,COUNTIF('Realizações elegíveis'!$Q$3:$Q$30,#REF!))</definedName>
    <definedName name="Pre" hidden="1">{"'RR'!$A$2:$E$81"}</definedName>
    <definedName name="q" hidden="1">{#N/A,#N/A,FALSE,"SGP";#N/A,#N/A,FALSE,"SGI";#N/A,#N/A,FALSE,"SGC";#N/A,#N/A,FALSE,"SGS";#N/A,#N/A,FALSE,"SGB"}</definedName>
    <definedName name="Real" localSheetId="0">OFFSET(#REF!,MATCH(#REF!,#REF!,0),,COUNTIF(#REF!,#REF!))</definedName>
    <definedName name="Real" localSheetId="1">OFFSET(#REF!,MATCH(#REF!,#REF!,0),,COUNTIF(#REF!,#REF!))</definedName>
    <definedName name="Real">OFFSET('Realizações elegíveis'!$D$2,MATCH(#REF!,'Realizações elegíveis'!$B$3:$B$133,0),,COUNTIF('Realizações elegíveis'!$B$3:$B$133,#REF!))</definedName>
    <definedName name="Real2" localSheetId="0">OFFSET(#REF!,MATCH(#REF!,#REF!,0),,COUNTIF(#REF!,#REF!))</definedName>
    <definedName name="Real2" localSheetId="1">OFFSET(#REF!,MATCH(#REF!,#REF!,0),,COUNTIF(#REF!,#REF!))</definedName>
    <definedName name="Real2">OFFSET('Realizações elegíveis'!$D$2,MATCH(#REF!,'Realizações elegíveis'!$B$3:$B$133,0),,COUNTIF('Realizações elegíveis'!$B$3:$B$133,#REF!))</definedName>
    <definedName name="sadsa" hidden="1">{"report",#N/A,FALSE,"dataBase"}</definedName>
    <definedName name="Sumário" hidden="1">{#N/A,#N/A,FALSE,"SGP";#N/A,#N/A,FALSE,"SGI";#N/A,#N/A,FALSE,"SGC";#N/A,#N/A,FALSE,"SGS";#N/A,#N/A,FALSE,"SGB"}</definedName>
    <definedName name="_xlnm.Print_Titles" localSheetId="3">'Realizações elegíveis'!$2:$2</definedName>
    <definedName name="tyrtrtr" hidden="1">{"'RR'!$A$2:$E$81"}</definedName>
    <definedName name="v" hidden="1">#REF!</definedName>
    <definedName name="w" hidden="1">{"'RR'!$A$2:$E$81"}</definedName>
    <definedName name="wrn.1." hidden="1">{#N/A,#N/A,FALSE,"AOPESSOA2";#N/A,#N/A,FALSE,"AOPESSOA";#N/A,#N/A,FALSE,"AOPRODUC2";#N/A,#N/A,FALSE,"GRÁFICO3";#N/A,#N/A,FALSE,"AOCUSDIR12"}</definedName>
    <definedName name="wrn.14." hidden="1">{#N/A,#N/A,FALSE,"Desp.Indir";#N/A,#N/A,FALSE,"Estoq"}</definedName>
    <definedName name="wrn.acmp." hidden="1">{#N/A,#N/A,FALSE,"SGP";#N/A,#N/A,FALSE,"SGI";#N/A,#N/A,FALSE,"SGC";#N/A,#N/A,FALSE,"SGS";#N/A,#N/A,FALSE,"SGB"}</definedName>
    <definedName name="wrn.INVESTIMENTOS." hidden="1">{#N/A,#N/A,FALSE,"DIPRE";#N/A,#N/A,FALSE,"DIVIP";#N/A,#N/A,FALSE,"DIRAD";#N/A,#N/A,FALSE,"DIFIR";#N/A,#N/A,FALSE,"DIDEN";#N/A,#N/A,FALSE,"SGP";#N/A,#N/A,FALSE,"SGS";#N/A,#N/A,FALSE,"SGI";#N/A,#N/A,FALSE,"SGC";#N/A,#N/A,FALSE,"SGB"}</definedName>
    <definedName name="wrn.REMO." hidden="1">{#N/A,#N/A,FALSE,"Desp.Indir";#N/A,#N/A,FALSE,"DPindir";#N/A,#N/A,FALSE,"D.Ind.Op";#N/A,#N/A,FALSE,"Estoq";#N/A,#N/A,FALSE,"Estoq Ger.";#N/A,#N/A,FALSE,"Estoq.R$";#N/A,#N/A,FALSE,"Receita";#N/A,#N/A,FALSE,"Vendas_Ton";#N/A,#N/A,FALSE,"P.Médio";#N/A,#N/A,FALSE,"PMDet";#N/A,#N/A,FALSE,"Inv_Barras"}</definedName>
    <definedName name="wrn.temp." hidden="1">{#N/A,#N/A,FALSE,"AOESTOQ4";#N/A,#N/A,FALSE,"POSEST";#N/A,#N/A,FALSE,"CARBLIG";#N/A,#N/A,FALSE,"EV.PREÇO";#N/A,#N/A,FALSE,"AOQTDMIX7";#N/A,#N/A,FALSE,"AOPREÇO8";#N/A,#N/A,FALSE,"GRAFMIX9";#N/A,#N/A,FALSE,"GRAFRB10";#N/A,#N/A,FALSE,"GRAFCOMP11";#N/A,#N/A,FALSE,"AODPINDI12"}</definedName>
    <definedName name="wrn.Usinor." hidden="1">{#N/A,#N/A,FALSE,"Introduction";#N/A,#N/A,FALSE,"A";#N/A,#N/A,FALSE,"SumExe1";#N/A,#N/A,FALSE,"SumExe2";#N/A,#N/A,FALSE,"B";#N/A,#N/A,FALSE,"MixTotal";#N/A,#N/A,FALSE,"MixDomestic";#N/A,#N/A,FALSE,"MixForeign";#N/A,#N/A,FALSE,"Evolução";#N/A,#N/A,FALSE,"Receita";#N/A,#N/A,FALSE,"PMDet";#N/A,#N/A,FALSE,"C";#N/A,#N/A,FALSE,"Gráf_Prod";#N/A,#N/A,FALSE,"Produção";#N/A,#N/A,FALSE,"Invest";#N/A,#N/A,FALSE,"D";#N/A,#N/A,FALSE,"Mão_Obra";#N/A,#N/A,FALSE,"WorkSafety";#N/A,#N/A,FALSE,"E";#N/A,#N/A,FALSE,"Custo_Prod";#N/A,#N/A,FALSE,"DespInd_Graf";#N/A,#N/A,FALSE,"Desp_Ind";#N/A,#N/A,FALSE,"F";#N/A,#N/A,FALSE,"G.Op.Cx";#N/A,#N/A,FALSE,"Fluxo Cxa";#N/A,#N/A,FALSE,"Endiv";#N/A,#N/A,FALSE,"Ações";#N/A,#N/A,FALSE,"G";#N/A,#N/A,FALSE,"Working";#N/A,#N/A,FALSE,"Working_1";#N/A,#N/A,FALSE,"Est_Valor";#N/A,#N/A,FALSE,"Est_Ton";#N/A,#N/A,FALSE,"Fluxo";#N/A,#N/A,FALSE,"Plan1"}</definedName>
    <definedName name="wwww" hidden="1">{"'RR'!$A$2:$E$81"}</definedName>
    <definedName name="x" hidden="1">{"'RR'!$A$2:$E$81"}</definedName>
    <definedName name="xx" hidden="1">{"'RR'!$A$2:$E$81"}</definedName>
    <definedName name="XXX" hidden="1">{"report",#N/A,FALSE,"dataBase"}</definedName>
    <definedName name="yyy" hidden="1">{"report",#N/A,FALSE,"dataBase"}</definedName>
    <definedName name="z" hidden="1">#REF!</definedName>
    <definedName name="zzz" hidden="1">{"report",#N/A,FALSE,"dataBase"}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0" i="8" l="1"/>
  <c r="X140" i="8"/>
  <c r="AA140" i="8"/>
  <c r="AC140" i="8"/>
  <c r="AK140" i="8"/>
  <c r="AN140" i="8"/>
  <c r="AQ140" i="8"/>
  <c r="AS140" i="8"/>
  <c r="AY140" i="8"/>
  <c r="U141" i="8"/>
  <c r="X141" i="8"/>
  <c r="AA141" i="8"/>
  <c r="AC141" i="8"/>
  <c r="AK141" i="8"/>
  <c r="AJ141" i="8"/>
  <c r="AN141" i="8"/>
  <c r="AQ141" i="8"/>
  <c r="AS141" i="8"/>
  <c r="AY141" i="8"/>
  <c r="U142" i="8"/>
  <c r="X142" i="8"/>
  <c r="AA142" i="8"/>
  <c r="AC142" i="8"/>
  <c r="AK142" i="8"/>
  <c r="AN142" i="8"/>
  <c r="AQ142" i="8"/>
  <c r="AS142" i="8"/>
  <c r="AY142" i="8"/>
  <c r="U143" i="8"/>
  <c r="X143" i="8"/>
  <c r="AA143" i="8"/>
  <c r="AC143" i="8"/>
  <c r="AK143" i="8"/>
  <c r="AN143" i="8"/>
  <c r="AQ143" i="8"/>
  <c r="AS143" i="8"/>
  <c r="AY143" i="8"/>
  <c r="U144" i="8"/>
  <c r="X144" i="8"/>
  <c r="AA144" i="8"/>
  <c r="AC144" i="8"/>
  <c r="AK144" i="8"/>
  <c r="AN144" i="8"/>
  <c r="AQ144" i="8"/>
  <c r="AS144" i="8"/>
  <c r="AY144" i="8"/>
  <c r="AP143" i="8" l="1"/>
  <c r="AM142" i="8"/>
  <c r="T144" i="8"/>
  <c r="T141" i="8"/>
  <c r="T143" i="8"/>
  <c r="Z143" i="8"/>
  <c r="Z142" i="8"/>
  <c r="Z141" i="8"/>
  <c r="W144" i="8"/>
  <c r="W141" i="8"/>
  <c r="W142" i="8"/>
  <c r="AJ144" i="8"/>
  <c r="AP142" i="8"/>
  <c r="AM141" i="8"/>
  <c r="AJ140" i="8"/>
  <c r="AP141" i="8"/>
  <c r="AP144" i="8" l="1"/>
  <c r="AM144" i="8"/>
  <c r="AM143" i="8"/>
  <c r="AJ142" i="8"/>
  <c r="AM140" i="8"/>
  <c r="AJ143" i="8"/>
  <c r="AP140" i="8"/>
  <c r="Z140" i="8"/>
  <c r="T140" i="8"/>
  <c r="W140" i="8"/>
  <c r="Z144" i="8"/>
  <c r="T142" i="8"/>
  <c r="W143" i="8"/>
  <c r="AY4" i="8" l="1"/>
  <c r="AY5" i="8"/>
  <c r="AY6" i="8"/>
  <c r="AY7" i="8"/>
  <c r="AY8" i="8"/>
  <c r="AY9" i="8"/>
  <c r="AY10" i="8"/>
  <c r="AY11" i="8"/>
  <c r="AY12" i="8"/>
  <c r="AY13" i="8"/>
  <c r="AY14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Y27" i="8"/>
  <c r="AY28" i="8"/>
  <c r="AY29" i="8"/>
  <c r="AY30" i="8"/>
  <c r="AY31" i="8"/>
  <c r="AY32" i="8"/>
  <c r="AY33" i="8"/>
  <c r="AY34" i="8"/>
  <c r="AY35" i="8"/>
  <c r="AY36" i="8"/>
  <c r="AY37" i="8"/>
  <c r="AY38" i="8"/>
  <c r="AY39" i="8"/>
  <c r="AY40" i="8"/>
  <c r="AY41" i="8"/>
  <c r="AY42" i="8"/>
  <c r="AY43" i="8"/>
  <c r="AY44" i="8"/>
  <c r="AY45" i="8"/>
  <c r="AY46" i="8"/>
  <c r="AY47" i="8"/>
  <c r="AY48" i="8"/>
  <c r="AY49" i="8"/>
  <c r="AY50" i="8"/>
  <c r="AY51" i="8"/>
  <c r="AY52" i="8"/>
  <c r="AY53" i="8"/>
  <c r="AY54" i="8"/>
  <c r="AY55" i="8"/>
  <c r="AY56" i="8"/>
  <c r="AY57" i="8"/>
  <c r="AY58" i="8"/>
  <c r="AY59" i="8"/>
  <c r="AY60" i="8"/>
  <c r="AY61" i="8"/>
  <c r="AY62" i="8"/>
  <c r="AY63" i="8"/>
  <c r="AY64" i="8"/>
  <c r="AY65" i="8"/>
  <c r="AY66" i="8"/>
  <c r="AY67" i="8"/>
  <c r="AY68" i="8"/>
  <c r="AY69" i="8"/>
  <c r="AY70" i="8"/>
  <c r="AY71" i="8"/>
  <c r="AY72" i="8"/>
  <c r="AY73" i="8"/>
  <c r="AY74" i="8"/>
  <c r="AY75" i="8"/>
  <c r="AY76" i="8"/>
  <c r="AY77" i="8"/>
  <c r="AY78" i="8"/>
  <c r="AY79" i="8"/>
  <c r="AY80" i="8"/>
  <c r="AY81" i="8"/>
  <c r="AY82" i="8"/>
  <c r="AY83" i="8"/>
  <c r="AY84" i="8"/>
  <c r="AY85" i="8"/>
  <c r="AY86" i="8"/>
  <c r="AY87" i="8"/>
  <c r="AY88" i="8"/>
  <c r="AY89" i="8"/>
  <c r="AY90" i="8"/>
  <c r="AY91" i="8"/>
  <c r="AY92" i="8"/>
  <c r="AY93" i="8"/>
  <c r="AY94" i="8"/>
  <c r="AY95" i="8"/>
  <c r="AY96" i="8"/>
  <c r="AY97" i="8"/>
  <c r="AY98" i="8"/>
  <c r="AY99" i="8"/>
  <c r="AY100" i="8"/>
  <c r="AY101" i="8"/>
  <c r="AY102" i="8"/>
  <c r="AY103" i="8"/>
  <c r="AY104" i="8"/>
  <c r="AY105" i="8"/>
  <c r="AY106" i="8"/>
  <c r="AY107" i="8"/>
  <c r="AY108" i="8"/>
  <c r="AY109" i="8"/>
  <c r="AY110" i="8"/>
  <c r="AY111" i="8"/>
  <c r="AY112" i="8"/>
  <c r="AY113" i="8"/>
  <c r="AY114" i="8"/>
  <c r="AY115" i="8"/>
  <c r="AY116" i="8"/>
  <c r="AY117" i="8"/>
  <c r="AY118" i="8"/>
  <c r="AY119" i="8"/>
  <c r="AY120" i="8"/>
  <c r="AY121" i="8"/>
  <c r="AY122" i="8"/>
  <c r="AY123" i="8"/>
  <c r="AY124" i="8"/>
  <c r="AY125" i="8"/>
  <c r="AY126" i="8"/>
  <c r="AY127" i="8"/>
  <c r="AY128" i="8"/>
  <c r="AY129" i="8"/>
  <c r="AY130" i="8"/>
  <c r="AY131" i="8"/>
  <c r="AY132" i="8"/>
  <c r="AY133" i="8"/>
  <c r="AY134" i="8"/>
  <c r="AY135" i="8"/>
  <c r="AY136" i="8"/>
  <c r="AY137" i="8"/>
  <c r="AY138" i="8"/>
  <c r="AY139" i="8"/>
  <c r="AY145" i="8"/>
  <c r="AY146" i="8"/>
  <c r="AY147" i="8"/>
  <c r="AY3" i="8"/>
  <c r="AS147" i="8" l="1"/>
  <c r="AQ147" i="8"/>
  <c r="AN147" i="8"/>
  <c r="AK147" i="8"/>
  <c r="AS146" i="8"/>
  <c r="AQ146" i="8"/>
  <c r="AN146" i="8"/>
  <c r="AK146" i="8"/>
  <c r="AS145" i="8"/>
  <c r="AQ145" i="8"/>
  <c r="AN145" i="8"/>
  <c r="AK145" i="8"/>
  <c r="AS139" i="8"/>
  <c r="AQ139" i="8"/>
  <c r="AN139" i="8"/>
  <c r="AK139" i="8"/>
  <c r="AS138" i="8"/>
  <c r="AQ138" i="8"/>
  <c r="AN138" i="8"/>
  <c r="AK138" i="8"/>
  <c r="AS137" i="8"/>
  <c r="AQ137" i="8"/>
  <c r="AN137" i="8"/>
  <c r="AK137" i="8"/>
  <c r="AS136" i="8"/>
  <c r="AQ136" i="8"/>
  <c r="AN136" i="8"/>
  <c r="AK136" i="8"/>
  <c r="AS135" i="8"/>
  <c r="AQ135" i="8"/>
  <c r="AN135" i="8"/>
  <c r="AK135" i="8"/>
  <c r="AS134" i="8"/>
  <c r="AQ134" i="8"/>
  <c r="AN134" i="8"/>
  <c r="AK134" i="8"/>
  <c r="AS133" i="8"/>
  <c r="AQ133" i="8"/>
  <c r="AN133" i="8"/>
  <c r="AK133" i="8"/>
  <c r="AS132" i="8"/>
  <c r="AQ132" i="8"/>
  <c r="AN132" i="8"/>
  <c r="AK132" i="8"/>
  <c r="AS131" i="8"/>
  <c r="AQ131" i="8"/>
  <c r="AN131" i="8"/>
  <c r="AK131" i="8"/>
  <c r="AS130" i="8"/>
  <c r="AQ130" i="8"/>
  <c r="AN130" i="8"/>
  <c r="AK130" i="8"/>
  <c r="AS129" i="8"/>
  <c r="AQ129" i="8"/>
  <c r="AN129" i="8"/>
  <c r="AK129" i="8"/>
  <c r="AS128" i="8"/>
  <c r="AQ128" i="8"/>
  <c r="AN128" i="8"/>
  <c r="AK128" i="8"/>
  <c r="AS127" i="8"/>
  <c r="AQ127" i="8"/>
  <c r="AN127" i="8"/>
  <c r="AK127" i="8"/>
  <c r="AS126" i="8"/>
  <c r="AQ126" i="8"/>
  <c r="AN126" i="8"/>
  <c r="AK126" i="8"/>
  <c r="AS125" i="8"/>
  <c r="AQ125" i="8"/>
  <c r="AN125" i="8"/>
  <c r="AK125" i="8"/>
  <c r="AS124" i="8"/>
  <c r="AQ124" i="8"/>
  <c r="AN124" i="8"/>
  <c r="AK124" i="8"/>
  <c r="AS123" i="8"/>
  <c r="AQ123" i="8"/>
  <c r="AN123" i="8"/>
  <c r="AK123" i="8"/>
  <c r="AS122" i="8"/>
  <c r="AQ122" i="8"/>
  <c r="AN122" i="8"/>
  <c r="AK122" i="8"/>
  <c r="AS121" i="8"/>
  <c r="AQ121" i="8"/>
  <c r="AN121" i="8"/>
  <c r="AK121" i="8"/>
  <c r="AS120" i="8"/>
  <c r="AQ120" i="8"/>
  <c r="AN120" i="8"/>
  <c r="AK120" i="8"/>
  <c r="AS119" i="8"/>
  <c r="AQ119" i="8"/>
  <c r="AN119" i="8"/>
  <c r="AK119" i="8"/>
  <c r="AS118" i="8"/>
  <c r="AQ118" i="8"/>
  <c r="AN118" i="8"/>
  <c r="AK118" i="8"/>
  <c r="AS117" i="8"/>
  <c r="AQ117" i="8"/>
  <c r="AN117" i="8"/>
  <c r="AK117" i="8"/>
  <c r="AS116" i="8"/>
  <c r="AQ116" i="8"/>
  <c r="AN116" i="8"/>
  <c r="AK116" i="8"/>
  <c r="AS115" i="8"/>
  <c r="AQ115" i="8"/>
  <c r="AN115" i="8"/>
  <c r="AK115" i="8"/>
  <c r="AS114" i="8"/>
  <c r="AQ114" i="8"/>
  <c r="AN114" i="8"/>
  <c r="AK114" i="8"/>
  <c r="AS113" i="8"/>
  <c r="AQ113" i="8"/>
  <c r="AN113" i="8"/>
  <c r="AK113" i="8"/>
  <c r="AS112" i="8"/>
  <c r="AQ112" i="8"/>
  <c r="AN112" i="8"/>
  <c r="AK112" i="8"/>
  <c r="AS111" i="8"/>
  <c r="AQ111" i="8"/>
  <c r="AN111" i="8"/>
  <c r="AK111" i="8"/>
  <c r="AS110" i="8"/>
  <c r="AQ110" i="8"/>
  <c r="AN110" i="8"/>
  <c r="AK110" i="8"/>
  <c r="AS109" i="8"/>
  <c r="AQ109" i="8"/>
  <c r="AN109" i="8"/>
  <c r="AK109" i="8"/>
  <c r="AS108" i="8"/>
  <c r="AQ108" i="8"/>
  <c r="AN108" i="8"/>
  <c r="AK108" i="8"/>
  <c r="AS107" i="8"/>
  <c r="AQ107" i="8"/>
  <c r="AN107" i="8"/>
  <c r="AK107" i="8"/>
  <c r="AS106" i="8"/>
  <c r="AQ106" i="8"/>
  <c r="AN106" i="8"/>
  <c r="AK106" i="8"/>
  <c r="AS105" i="8"/>
  <c r="AQ105" i="8"/>
  <c r="AN105" i="8"/>
  <c r="AK105" i="8"/>
  <c r="AS104" i="8"/>
  <c r="AQ104" i="8"/>
  <c r="AN104" i="8"/>
  <c r="AK104" i="8"/>
  <c r="AS103" i="8"/>
  <c r="AQ103" i="8"/>
  <c r="AN103" i="8"/>
  <c r="AK103" i="8"/>
  <c r="AS102" i="8"/>
  <c r="AQ102" i="8"/>
  <c r="AN102" i="8"/>
  <c r="AK102" i="8"/>
  <c r="AS101" i="8"/>
  <c r="AQ101" i="8"/>
  <c r="AN101" i="8"/>
  <c r="AK101" i="8"/>
  <c r="AJ101" i="8" s="1"/>
  <c r="AS100" i="8"/>
  <c r="AQ100" i="8"/>
  <c r="AN100" i="8"/>
  <c r="AK100" i="8"/>
  <c r="AS99" i="8"/>
  <c r="AQ99" i="8"/>
  <c r="AN99" i="8"/>
  <c r="AK99" i="8"/>
  <c r="AS98" i="8"/>
  <c r="AQ98" i="8"/>
  <c r="AN98" i="8"/>
  <c r="AK98" i="8"/>
  <c r="AS97" i="8"/>
  <c r="AQ97" i="8"/>
  <c r="AN97" i="8"/>
  <c r="AK97" i="8"/>
  <c r="AS96" i="8"/>
  <c r="AQ96" i="8"/>
  <c r="AP96" i="8" s="1"/>
  <c r="AN96" i="8"/>
  <c r="AM96" i="8" s="1"/>
  <c r="AK96" i="8"/>
  <c r="AJ96" i="8" s="1"/>
  <c r="AS95" i="8"/>
  <c r="AQ95" i="8"/>
  <c r="AN95" i="8"/>
  <c r="AK95" i="8"/>
  <c r="AJ95" i="8" s="1"/>
  <c r="AS94" i="8"/>
  <c r="AQ94" i="8"/>
  <c r="AN94" i="8"/>
  <c r="AK94" i="8"/>
  <c r="AS93" i="8"/>
  <c r="AQ93" i="8"/>
  <c r="AN93" i="8"/>
  <c r="AM93" i="8" s="1"/>
  <c r="AK93" i="8"/>
  <c r="AJ93" i="8" s="1"/>
  <c r="AS92" i="8"/>
  <c r="AQ92" i="8"/>
  <c r="AN92" i="8"/>
  <c r="AK92" i="8"/>
  <c r="AS91" i="8"/>
  <c r="AQ91" i="8"/>
  <c r="AN91" i="8"/>
  <c r="AK91" i="8"/>
  <c r="AS90" i="8"/>
  <c r="AQ90" i="8"/>
  <c r="AN90" i="8"/>
  <c r="AK90" i="8"/>
  <c r="AS89" i="8"/>
  <c r="AQ89" i="8"/>
  <c r="AN89" i="8"/>
  <c r="AK89" i="8"/>
  <c r="AS88" i="8"/>
  <c r="AQ88" i="8"/>
  <c r="AN88" i="8"/>
  <c r="AK88" i="8"/>
  <c r="AS87" i="8"/>
  <c r="AQ87" i="8"/>
  <c r="AN87" i="8"/>
  <c r="AM87" i="8" s="1"/>
  <c r="AK87" i="8"/>
  <c r="AS86" i="8"/>
  <c r="AQ86" i="8"/>
  <c r="AN86" i="8"/>
  <c r="AK86" i="8"/>
  <c r="AS85" i="8"/>
  <c r="AQ85" i="8"/>
  <c r="AN85" i="8"/>
  <c r="AK85" i="8"/>
  <c r="AS84" i="8"/>
  <c r="AQ84" i="8"/>
  <c r="AN84" i="8"/>
  <c r="AK84" i="8"/>
  <c r="AS83" i="8"/>
  <c r="AQ83" i="8"/>
  <c r="AN83" i="8"/>
  <c r="AK83" i="8"/>
  <c r="AS82" i="8"/>
  <c r="AQ82" i="8"/>
  <c r="AN82" i="8"/>
  <c r="AK82" i="8"/>
  <c r="AS81" i="8"/>
  <c r="AQ81" i="8"/>
  <c r="AN81" i="8"/>
  <c r="AK81" i="8"/>
  <c r="AS80" i="8"/>
  <c r="AQ80" i="8"/>
  <c r="AN80" i="8"/>
  <c r="AK80" i="8"/>
  <c r="AS79" i="8"/>
  <c r="AQ79" i="8"/>
  <c r="AN79" i="8"/>
  <c r="AK79" i="8"/>
  <c r="AS78" i="8"/>
  <c r="AQ78" i="8"/>
  <c r="AN78" i="8"/>
  <c r="AK78" i="8"/>
  <c r="AS77" i="8"/>
  <c r="AQ77" i="8"/>
  <c r="AN77" i="8"/>
  <c r="AK77" i="8"/>
  <c r="AS76" i="8"/>
  <c r="AQ76" i="8"/>
  <c r="AN76" i="8"/>
  <c r="AK76" i="8"/>
  <c r="AS75" i="8"/>
  <c r="AQ75" i="8"/>
  <c r="AN75" i="8"/>
  <c r="AK75" i="8"/>
  <c r="AS74" i="8"/>
  <c r="AQ74" i="8"/>
  <c r="AN74" i="8"/>
  <c r="AK74" i="8"/>
  <c r="AS73" i="8"/>
  <c r="AQ73" i="8"/>
  <c r="AN73" i="8"/>
  <c r="AK73" i="8"/>
  <c r="AS72" i="8"/>
  <c r="AQ72" i="8"/>
  <c r="AN72" i="8"/>
  <c r="AK72" i="8"/>
  <c r="AS71" i="8"/>
  <c r="AQ71" i="8"/>
  <c r="AN71" i="8"/>
  <c r="AK71" i="8"/>
  <c r="AS70" i="8"/>
  <c r="AQ70" i="8"/>
  <c r="AN70" i="8"/>
  <c r="AK70" i="8"/>
  <c r="AS69" i="8"/>
  <c r="AQ69" i="8"/>
  <c r="AN69" i="8"/>
  <c r="AK69" i="8"/>
  <c r="AS68" i="8"/>
  <c r="AQ68" i="8"/>
  <c r="AN68" i="8"/>
  <c r="AK68" i="8"/>
  <c r="AS67" i="8"/>
  <c r="AQ67" i="8"/>
  <c r="AP67" i="8" s="1"/>
  <c r="AN67" i="8"/>
  <c r="AK67" i="8"/>
  <c r="AS66" i="8"/>
  <c r="AQ66" i="8"/>
  <c r="AN66" i="8"/>
  <c r="AK66" i="8"/>
  <c r="AS65" i="8"/>
  <c r="AQ65" i="8"/>
  <c r="AN65" i="8"/>
  <c r="AK65" i="8"/>
  <c r="AS64" i="8"/>
  <c r="AQ64" i="8"/>
  <c r="AN64" i="8"/>
  <c r="AK64" i="8"/>
  <c r="AS63" i="8"/>
  <c r="AQ63" i="8"/>
  <c r="AN63" i="8"/>
  <c r="AK63" i="8"/>
  <c r="AS62" i="8"/>
  <c r="AQ62" i="8"/>
  <c r="AN62" i="8"/>
  <c r="AK62" i="8"/>
  <c r="AS61" i="8"/>
  <c r="AQ61" i="8"/>
  <c r="AN61" i="8"/>
  <c r="AK61" i="8"/>
  <c r="AS60" i="8"/>
  <c r="AQ60" i="8"/>
  <c r="AN60" i="8"/>
  <c r="AK60" i="8"/>
  <c r="AS59" i="8"/>
  <c r="AQ59" i="8"/>
  <c r="AN59" i="8"/>
  <c r="AK59" i="8"/>
  <c r="AS58" i="8"/>
  <c r="AQ58" i="8"/>
  <c r="AN58" i="8"/>
  <c r="AK58" i="8"/>
  <c r="AS57" i="8"/>
  <c r="AQ57" i="8"/>
  <c r="AN57" i="8"/>
  <c r="AK57" i="8"/>
  <c r="AS56" i="8"/>
  <c r="AQ56" i="8"/>
  <c r="AN56" i="8"/>
  <c r="AK56" i="8"/>
  <c r="AS55" i="8"/>
  <c r="AQ55" i="8"/>
  <c r="AN55" i="8"/>
  <c r="AK55" i="8"/>
  <c r="AS54" i="8"/>
  <c r="AQ54" i="8"/>
  <c r="AN54" i="8"/>
  <c r="AK54" i="8"/>
  <c r="AS53" i="8"/>
  <c r="AQ53" i="8"/>
  <c r="AN53" i="8"/>
  <c r="AK53" i="8"/>
  <c r="AS52" i="8"/>
  <c r="AQ52" i="8"/>
  <c r="AN52" i="8"/>
  <c r="AK52" i="8"/>
  <c r="AS51" i="8"/>
  <c r="AQ51" i="8"/>
  <c r="AN51" i="8"/>
  <c r="AK51" i="8"/>
  <c r="AS50" i="8"/>
  <c r="AQ50" i="8"/>
  <c r="AN50" i="8"/>
  <c r="AK50" i="8"/>
  <c r="AS49" i="8"/>
  <c r="AQ49" i="8"/>
  <c r="AN49" i="8"/>
  <c r="AK49" i="8"/>
  <c r="AS48" i="8"/>
  <c r="AQ48" i="8"/>
  <c r="AN48" i="8"/>
  <c r="AK48" i="8"/>
  <c r="AS47" i="8"/>
  <c r="AQ47" i="8"/>
  <c r="AN47" i="8"/>
  <c r="AK47" i="8"/>
  <c r="AS46" i="8"/>
  <c r="AQ46" i="8"/>
  <c r="AN46" i="8"/>
  <c r="AK46" i="8"/>
  <c r="AS45" i="8"/>
  <c r="AQ45" i="8"/>
  <c r="AN45" i="8"/>
  <c r="AK45" i="8"/>
  <c r="AS44" i="8"/>
  <c r="AQ44" i="8"/>
  <c r="AN44" i="8"/>
  <c r="AK44" i="8"/>
  <c r="AS43" i="8"/>
  <c r="AQ43" i="8"/>
  <c r="AN43" i="8"/>
  <c r="AK43" i="8"/>
  <c r="AS42" i="8"/>
  <c r="AQ42" i="8"/>
  <c r="AN42" i="8"/>
  <c r="AK42" i="8"/>
  <c r="AS41" i="8"/>
  <c r="AQ41" i="8"/>
  <c r="AN41" i="8"/>
  <c r="AK41" i="8"/>
  <c r="AS40" i="8"/>
  <c r="AQ40" i="8"/>
  <c r="AN40" i="8"/>
  <c r="AK40" i="8"/>
  <c r="AS39" i="8"/>
  <c r="AQ39" i="8"/>
  <c r="AN39" i="8"/>
  <c r="AK39" i="8"/>
  <c r="AS38" i="8"/>
  <c r="AQ38" i="8"/>
  <c r="AN38" i="8"/>
  <c r="AK38" i="8"/>
  <c r="AS37" i="8"/>
  <c r="AQ37" i="8"/>
  <c r="AN37" i="8"/>
  <c r="AK37" i="8"/>
  <c r="AS36" i="8"/>
  <c r="AQ36" i="8"/>
  <c r="AN36" i="8"/>
  <c r="AM36" i="8" s="1"/>
  <c r="AK36" i="8"/>
  <c r="AS35" i="8"/>
  <c r="AQ35" i="8"/>
  <c r="AN35" i="8"/>
  <c r="AK35" i="8"/>
  <c r="AS34" i="8"/>
  <c r="AQ34" i="8"/>
  <c r="AN34" i="8"/>
  <c r="AK34" i="8"/>
  <c r="AS33" i="8"/>
  <c r="AQ33" i="8"/>
  <c r="AN33" i="8"/>
  <c r="AK33" i="8"/>
  <c r="AS32" i="8"/>
  <c r="AQ32" i="8"/>
  <c r="AN32" i="8"/>
  <c r="AK32" i="8"/>
  <c r="AS31" i="8"/>
  <c r="AQ31" i="8"/>
  <c r="AN31" i="8"/>
  <c r="AK31" i="8"/>
  <c r="AS30" i="8"/>
  <c r="AQ30" i="8"/>
  <c r="AN30" i="8"/>
  <c r="AK30" i="8"/>
  <c r="AS29" i="8"/>
  <c r="AQ29" i="8"/>
  <c r="AN29" i="8"/>
  <c r="AK29" i="8"/>
  <c r="AS28" i="8"/>
  <c r="AQ28" i="8"/>
  <c r="AN28" i="8"/>
  <c r="AK28" i="8"/>
  <c r="AS27" i="8"/>
  <c r="AQ27" i="8"/>
  <c r="AN27" i="8"/>
  <c r="AK27" i="8"/>
  <c r="AS26" i="8"/>
  <c r="AQ26" i="8"/>
  <c r="AN26" i="8"/>
  <c r="AK26" i="8"/>
  <c r="AS25" i="8"/>
  <c r="AQ25" i="8"/>
  <c r="AN25" i="8"/>
  <c r="AK25" i="8"/>
  <c r="AS24" i="8"/>
  <c r="AQ24" i="8"/>
  <c r="AN24" i="8"/>
  <c r="AK24" i="8"/>
  <c r="AS23" i="8"/>
  <c r="AQ23" i="8"/>
  <c r="AN23" i="8"/>
  <c r="AK23" i="8"/>
  <c r="AS22" i="8"/>
  <c r="AQ22" i="8"/>
  <c r="AN22" i="8"/>
  <c r="AK22" i="8"/>
  <c r="AS21" i="8"/>
  <c r="AQ21" i="8"/>
  <c r="AN21" i="8"/>
  <c r="AK21" i="8"/>
  <c r="AS20" i="8"/>
  <c r="AQ20" i="8"/>
  <c r="AN20" i="8"/>
  <c r="AK20" i="8"/>
  <c r="AS19" i="8"/>
  <c r="AQ19" i="8"/>
  <c r="AN19" i="8"/>
  <c r="AK19" i="8"/>
  <c r="AS18" i="8"/>
  <c r="AQ18" i="8"/>
  <c r="AN18" i="8"/>
  <c r="AK18" i="8"/>
  <c r="AS17" i="8"/>
  <c r="AQ17" i="8"/>
  <c r="AN17" i="8"/>
  <c r="AK17" i="8"/>
  <c r="AS16" i="8"/>
  <c r="AQ16" i="8"/>
  <c r="AN16" i="8"/>
  <c r="AK16" i="8"/>
  <c r="AS15" i="8"/>
  <c r="AQ15" i="8"/>
  <c r="AN15" i="8"/>
  <c r="AK15" i="8"/>
  <c r="AS14" i="8"/>
  <c r="AQ14" i="8"/>
  <c r="AN14" i="8"/>
  <c r="AK14" i="8"/>
  <c r="AS13" i="8"/>
  <c r="AQ13" i="8"/>
  <c r="AN13" i="8"/>
  <c r="AK13" i="8"/>
  <c r="AS12" i="8"/>
  <c r="AQ12" i="8"/>
  <c r="AN12" i="8"/>
  <c r="AK12" i="8"/>
  <c r="AS11" i="8"/>
  <c r="AQ11" i="8"/>
  <c r="AN11" i="8"/>
  <c r="AK11" i="8"/>
  <c r="AS10" i="8"/>
  <c r="AQ10" i="8"/>
  <c r="AN10" i="8"/>
  <c r="AK10" i="8"/>
  <c r="AS9" i="8"/>
  <c r="AQ9" i="8"/>
  <c r="AN9" i="8"/>
  <c r="AK9" i="8"/>
  <c r="AS8" i="8"/>
  <c r="AQ8" i="8"/>
  <c r="AN8" i="8"/>
  <c r="AK8" i="8"/>
  <c r="AS7" i="8"/>
  <c r="AQ7" i="8"/>
  <c r="AN7" i="8"/>
  <c r="AK7" i="8"/>
  <c r="AS6" i="8"/>
  <c r="AQ6" i="8"/>
  <c r="AN6" i="8"/>
  <c r="AK6" i="8"/>
  <c r="AS5" i="8"/>
  <c r="AQ5" i="8"/>
  <c r="AN5" i="8"/>
  <c r="AK5" i="8"/>
  <c r="AS4" i="8"/>
  <c r="AQ4" i="8"/>
  <c r="AN4" i="8"/>
  <c r="AK4" i="8"/>
  <c r="AS3" i="8"/>
  <c r="AQ3" i="8"/>
  <c r="AN3" i="8"/>
  <c r="AK3" i="8"/>
  <c r="AP31" i="8" l="1"/>
  <c r="AM38" i="8"/>
  <c r="AJ38" i="8"/>
  <c r="AJ30" i="8"/>
  <c r="AJ22" i="8"/>
  <c r="AJ65" i="8"/>
  <c r="AM65" i="8"/>
  <c r="AM11" i="8"/>
  <c r="AM14" i="8"/>
  <c r="AM17" i="8"/>
  <c r="AM26" i="8"/>
  <c r="AM29" i="8"/>
  <c r="AM32" i="8"/>
  <c r="AM35" i="8"/>
  <c r="AM41" i="8"/>
  <c r="AM59" i="8"/>
  <c r="AP11" i="8"/>
  <c r="AP14" i="8"/>
  <c r="AP23" i="8"/>
  <c r="AP32" i="8"/>
  <c r="AP35" i="8"/>
  <c r="AP41" i="8"/>
  <c r="AP44" i="8"/>
  <c r="AP68" i="8"/>
  <c r="AP86" i="8"/>
  <c r="AP98" i="8"/>
  <c r="AP104" i="8"/>
  <c r="AP110" i="8"/>
  <c r="AP119" i="8"/>
  <c r="AP137" i="8"/>
  <c r="AJ33" i="8"/>
  <c r="AJ99" i="8"/>
  <c r="AJ111" i="8"/>
  <c r="AJ123" i="8"/>
  <c r="AM99" i="8"/>
  <c r="AM105" i="8"/>
  <c r="AM126" i="8"/>
  <c r="AM138" i="8"/>
  <c r="AP16" i="8"/>
  <c r="AJ11" i="8"/>
  <c r="AJ26" i="8"/>
  <c r="AM45" i="8"/>
  <c r="AM84" i="8"/>
  <c r="AP147" i="8"/>
  <c r="AM42" i="8"/>
  <c r="AM60" i="8"/>
  <c r="AP15" i="8"/>
  <c r="AP39" i="8"/>
  <c r="AP51" i="8"/>
  <c r="AP57" i="8"/>
  <c r="AP78" i="8"/>
  <c r="AP84" i="8"/>
  <c r="AP99" i="8"/>
  <c r="AJ14" i="8"/>
  <c r="AM66" i="8"/>
  <c r="AJ28" i="8"/>
  <c r="AJ37" i="8"/>
  <c r="AJ43" i="8"/>
  <c r="AJ46" i="8"/>
  <c r="AJ49" i="8"/>
  <c r="AJ64" i="8"/>
  <c r="AJ82" i="8"/>
  <c r="AJ85" i="8"/>
  <c r="AJ112" i="8"/>
  <c r="AJ121" i="8"/>
  <c r="AJ145" i="8"/>
  <c r="AM48" i="8"/>
  <c r="AP18" i="8"/>
  <c r="AP33" i="8"/>
  <c r="AP45" i="8"/>
  <c r="AJ19" i="8"/>
  <c r="AM19" i="8"/>
  <c r="AM43" i="8"/>
  <c r="AM46" i="8"/>
  <c r="AM52" i="8"/>
  <c r="AM58" i="8"/>
  <c r="AM73" i="8"/>
  <c r="AM85" i="8"/>
  <c r="AM100" i="8"/>
  <c r="AM106" i="8"/>
  <c r="AM115" i="8"/>
  <c r="AM127" i="8"/>
  <c r="AM133" i="8"/>
  <c r="AP115" i="8"/>
  <c r="AP40" i="8"/>
  <c r="AJ104" i="8"/>
  <c r="AJ107" i="8"/>
  <c r="AJ128" i="8"/>
  <c r="AJ134" i="8"/>
  <c r="AJ146" i="8"/>
  <c r="AM74" i="8"/>
  <c r="AM80" i="8"/>
  <c r="AM92" i="8"/>
  <c r="AM98" i="8"/>
  <c r="AM104" i="8"/>
  <c r="AM110" i="8"/>
  <c r="AM116" i="8"/>
  <c r="AM119" i="8"/>
  <c r="AM134" i="8"/>
  <c r="AM137" i="8"/>
  <c r="AJ54" i="8"/>
  <c r="AM5" i="8"/>
  <c r="AP77" i="8"/>
  <c r="AP125" i="8"/>
  <c r="AP131" i="8"/>
  <c r="AP5" i="8"/>
  <c r="AP120" i="8"/>
  <c r="AJ12" i="8"/>
  <c r="AM3" i="8"/>
  <c r="AM6" i="8"/>
  <c r="AM120" i="8"/>
  <c r="AJ13" i="8"/>
  <c r="AJ76" i="8"/>
  <c r="AM76" i="8"/>
  <c r="AM21" i="8"/>
  <c r="AM7" i="8"/>
  <c r="AP4" i="8"/>
  <c r="AP10" i="8"/>
  <c r="AJ20" i="8"/>
  <c r="AJ47" i="8"/>
  <c r="AJ83" i="8"/>
  <c r="AJ6" i="8"/>
  <c r="AM10" i="8"/>
  <c r="AJ5" i="8"/>
  <c r="AM20" i="8"/>
  <c r="AM125" i="8"/>
  <c r="AM8" i="8"/>
  <c r="AJ98" i="8"/>
  <c r="AP26" i="8"/>
  <c r="AJ88" i="8"/>
  <c r="AJ16" i="8"/>
  <c r="AM109" i="8"/>
  <c r="AJ94" i="8"/>
  <c r="AJ122" i="8"/>
  <c r="AP83" i="8"/>
  <c r="AJ79" i="8"/>
  <c r="AM64" i="8"/>
  <c r="AM123" i="8"/>
  <c r="AP97" i="8"/>
  <c r="AJ105" i="8"/>
  <c r="AJ115" i="8"/>
  <c r="AP74" i="8"/>
  <c r="AM82" i="8"/>
  <c r="AJ120" i="8"/>
  <c r="AP123" i="8"/>
  <c r="AM25" i="8"/>
  <c r="AM27" i="8"/>
  <c r="AP70" i="8"/>
  <c r="AP88" i="8"/>
  <c r="AM103" i="8"/>
  <c r="AM47" i="8"/>
  <c r="AJ18" i="8"/>
  <c r="AM23" i="8"/>
  <c r="AJ48" i="8"/>
  <c r="AJ73" i="8"/>
  <c r="AM77" i="8"/>
  <c r="AP8" i="8"/>
  <c r="AM71" i="8"/>
  <c r="AM101" i="8"/>
  <c r="AP124" i="8"/>
  <c r="AP64" i="8"/>
  <c r="AJ127" i="8"/>
  <c r="AP71" i="8"/>
  <c r="AM31" i="8"/>
  <c r="AP36" i="8"/>
  <c r="AP54" i="8"/>
  <c r="AJ67" i="8"/>
  <c r="AP80" i="8"/>
  <c r="AJ116" i="8"/>
  <c r="AJ125" i="8"/>
  <c r="AM54" i="8"/>
  <c r="AM56" i="8"/>
  <c r="AM69" i="8"/>
  <c r="AJ29" i="8"/>
  <c r="AJ44" i="8"/>
  <c r="AP48" i="8"/>
  <c r="AP93" i="8"/>
  <c r="AP109" i="8"/>
  <c r="AM114" i="8"/>
  <c r="AM146" i="8"/>
  <c r="AP7" i="8"/>
  <c r="AJ53" i="8"/>
  <c r="AJ57" i="8"/>
  <c r="AP66" i="8"/>
  <c r="AM68" i="8"/>
  <c r="AM83" i="8"/>
  <c r="AM86" i="8"/>
  <c r="AJ92" i="8"/>
  <c r="AJ106" i="8"/>
  <c r="AP114" i="8"/>
  <c r="AM121" i="8"/>
  <c r="AM130" i="8"/>
  <c r="AM136" i="8"/>
  <c r="AJ35" i="8"/>
  <c r="AP58" i="8"/>
  <c r="AJ59" i="8"/>
  <c r="AP60" i="8"/>
  <c r="AJ63" i="8"/>
  <c r="AP72" i="8"/>
  <c r="AJ110" i="8"/>
  <c r="AM88" i="8"/>
  <c r="AM90" i="8"/>
  <c r="AM94" i="8"/>
  <c r="AP128" i="8"/>
  <c r="AJ131" i="8"/>
  <c r="AP19" i="8"/>
  <c r="AP50" i="8"/>
  <c r="AM9" i="8"/>
  <c r="AP17" i="8"/>
  <c r="AP21" i="8"/>
  <c r="AJ52" i="8"/>
  <c r="AJ69" i="8"/>
  <c r="AJ87" i="8"/>
  <c r="AJ109" i="8"/>
  <c r="AM111" i="8"/>
  <c r="AJ7" i="8"/>
  <c r="AP43" i="8"/>
  <c r="AP46" i="8"/>
  <c r="AM50" i="8"/>
  <c r="AM122" i="8"/>
  <c r="AM67" i="8"/>
  <c r="AM13" i="8"/>
  <c r="AJ17" i="8"/>
  <c r="AP27" i="8"/>
  <c r="AJ42" i="8"/>
  <c r="AM53" i="8"/>
  <c r="AM63" i="8"/>
  <c r="AM81" i="8"/>
  <c r="AP108" i="8"/>
  <c r="AM75" i="8"/>
  <c r="AM33" i="8"/>
  <c r="AJ139" i="8"/>
  <c r="AJ56" i="8"/>
  <c r="AP28" i="8"/>
  <c r="AJ31" i="8"/>
  <c r="AM39" i="8"/>
  <c r="AM55" i="8"/>
  <c r="AP61" i="8"/>
  <c r="AJ78" i="8"/>
  <c r="AJ66" i="8"/>
  <c r="AM51" i="8"/>
  <c r="AJ4" i="8"/>
  <c r="AJ8" i="8"/>
  <c r="AM15" i="8"/>
  <c r="AJ25" i="8"/>
  <c r="AJ36" i="8"/>
  <c r="AM37" i="8"/>
  <c r="AP38" i="8"/>
  <c r="AJ41" i="8"/>
  <c r="AM57" i="8"/>
  <c r="AJ70" i="8"/>
  <c r="AP118" i="8"/>
  <c r="AM72" i="8"/>
  <c r="AP9" i="8"/>
  <c r="AP12" i="8"/>
  <c r="AP29" i="8"/>
  <c r="AJ32" i="8"/>
  <c r="AJ45" i="8"/>
  <c r="AM70" i="8"/>
  <c r="AJ75" i="8"/>
  <c r="AP135" i="8"/>
  <c r="AP53" i="8"/>
  <c r="AJ58" i="8"/>
  <c r="AJ86" i="8"/>
  <c r="AJ89" i="8"/>
  <c r="AP90" i="8"/>
  <c r="AM95" i="8"/>
  <c r="AP101" i="8"/>
  <c r="AP102" i="8"/>
  <c r="AM107" i="8"/>
  <c r="AJ138" i="8"/>
  <c r="AP95" i="8"/>
  <c r="AP59" i="8"/>
  <c r="AP92" i="8"/>
  <c r="AP107" i="8"/>
  <c r="AP136" i="8"/>
  <c r="AJ117" i="8"/>
  <c r="AM145" i="8"/>
  <c r="AP73" i="8"/>
  <c r="AJ84" i="8"/>
  <c r="AM108" i="8"/>
  <c r="AM117" i="8"/>
  <c r="AM118" i="8"/>
  <c r="AM112" i="8"/>
  <c r="AP69" i="8"/>
  <c r="AP87" i="8"/>
  <c r="AM113" i="8"/>
  <c r="AM147" i="8"/>
  <c r="AP75" i="8"/>
  <c r="AM124" i="8"/>
  <c r="AP24" i="8" l="1"/>
  <c r="AM24" i="8"/>
  <c r="AJ24" i="8"/>
  <c r="AM30" i="8"/>
  <c r="AP30" i="8"/>
  <c r="AM22" i="8"/>
  <c r="AP65" i="8"/>
  <c r="AP22" i="8"/>
  <c r="AM89" i="8"/>
  <c r="AP89" i="8"/>
  <c r="AP42" i="8"/>
  <c r="AP85" i="8"/>
  <c r="AJ126" i="8"/>
  <c r="AJ130" i="8"/>
  <c r="AP34" i="8"/>
  <c r="AP81" i="8"/>
  <c r="AJ15" i="8"/>
  <c r="AP117" i="8"/>
  <c r="AP49" i="8"/>
  <c r="AJ74" i="8"/>
  <c r="AJ97" i="8"/>
  <c r="AJ91" i="8"/>
  <c r="AP146" i="8"/>
  <c r="AM78" i="8"/>
  <c r="AP112" i="8"/>
  <c r="AJ60" i="8"/>
  <c r="AJ114" i="8"/>
  <c r="AP94" i="8"/>
  <c r="AP106" i="8"/>
  <c r="AJ119" i="8"/>
  <c r="AP91" i="8"/>
  <c r="AP79" i="8"/>
  <c r="AP56" i="8"/>
  <c r="AM129" i="8"/>
  <c r="AM128" i="8"/>
  <c r="AJ50" i="8"/>
  <c r="AP122" i="8"/>
  <c r="AM34" i="8"/>
  <c r="AJ9" i="8"/>
  <c r="AJ68" i="8"/>
  <c r="AJ39" i="8"/>
  <c r="AJ27" i="8"/>
  <c r="AJ147" i="8"/>
  <c r="AP113" i="8"/>
  <c r="AJ81" i="8"/>
  <c r="AM135" i="8"/>
  <c r="AJ72" i="8"/>
  <c r="AJ80" i="8"/>
  <c r="AM91" i="8"/>
  <c r="AP121" i="8"/>
  <c r="AJ137" i="8"/>
  <c r="AP134" i="8"/>
  <c r="AP127" i="8"/>
  <c r="AJ113" i="8"/>
  <c r="AM139" i="8"/>
  <c r="AJ55" i="8"/>
  <c r="AJ124" i="8"/>
  <c r="AM49" i="8"/>
  <c r="AP105" i="8"/>
  <c r="AM28" i="8"/>
  <c r="AP100" i="8"/>
  <c r="AJ23" i="8"/>
  <c r="AM18" i="8"/>
  <c r="AP138" i="8"/>
  <c r="AJ40" i="8"/>
  <c r="AP133" i="8"/>
  <c r="AP116" i="8"/>
  <c r="AP52" i="8"/>
  <c r="AM79" i="8"/>
  <c r="AJ129" i="8"/>
  <c r="AJ118" i="8"/>
  <c r="AJ136" i="8"/>
  <c r="AM16" i="8"/>
  <c r="AM40" i="8"/>
  <c r="AJ133" i="8"/>
  <c r="AP82" i="8"/>
  <c r="AP25" i="8"/>
  <c r="AJ51" i="8"/>
  <c r="AJ108" i="8"/>
  <c r="AJ71" i="8"/>
  <c r="AP37" i="8"/>
  <c r="AP126" i="8"/>
  <c r="AP63" i="8"/>
  <c r="AP139" i="8"/>
  <c r="AP145" i="8"/>
  <c r="AM97" i="8"/>
  <c r="AJ100" i="8"/>
  <c r="AP130" i="8"/>
  <c r="AP55" i="8"/>
  <c r="AP111" i="8"/>
  <c r="AM44" i="8"/>
  <c r="AJ34" i="8"/>
  <c r="AP129" i="8"/>
  <c r="AJ135" i="8"/>
  <c r="AM62" i="8"/>
  <c r="AP20" i="8"/>
  <c r="AJ21" i="8"/>
  <c r="AJ90" i="8"/>
  <c r="AP103" i="8"/>
  <c r="AP6" i="8"/>
  <c r="AJ10" i="8"/>
  <c r="AM131" i="8"/>
  <c r="AJ102" i="8"/>
  <c r="AJ3" i="8"/>
  <c r="AJ62" i="8"/>
  <c r="AJ61" i="8"/>
  <c r="AJ132" i="8"/>
  <c r="AP47" i="8"/>
  <c r="AM4" i="8"/>
  <c r="AP76" i="8"/>
  <c r="AM102" i="8"/>
  <c r="AM61" i="8"/>
  <c r="AP62" i="8"/>
  <c r="AP132" i="8"/>
  <c r="AJ77" i="8"/>
  <c r="AM12" i="8"/>
  <c r="AJ103" i="8"/>
  <c r="AP13" i="8"/>
  <c r="AP3" i="8"/>
  <c r="AM132" i="8"/>
  <c r="U4" i="8"/>
  <c r="U5" i="8"/>
  <c r="U6" i="8"/>
  <c r="U7" i="8"/>
  <c r="U8" i="8"/>
  <c r="U9" i="8"/>
  <c r="U10" i="8"/>
  <c r="U11" i="8"/>
  <c r="U12" i="8"/>
  <c r="U13" i="8"/>
  <c r="U14" i="8"/>
  <c r="U15" i="8"/>
  <c r="U16" i="8"/>
  <c r="U17" i="8"/>
  <c r="U18" i="8"/>
  <c r="U19" i="8"/>
  <c r="U20" i="8"/>
  <c r="U21" i="8"/>
  <c r="U22" i="8"/>
  <c r="U23" i="8"/>
  <c r="U24" i="8"/>
  <c r="U25" i="8"/>
  <c r="U26" i="8"/>
  <c r="U27" i="8"/>
  <c r="U28" i="8"/>
  <c r="U29" i="8"/>
  <c r="U30" i="8"/>
  <c r="U31" i="8"/>
  <c r="U32" i="8"/>
  <c r="U33" i="8"/>
  <c r="U34" i="8"/>
  <c r="U35" i="8"/>
  <c r="U36" i="8"/>
  <c r="U37" i="8"/>
  <c r="U38" i="8"/>
  <c r="U39" i="8"/>
  <c r="U40" i="8"/>
  <c r="U41" i="8"/>
  <c r="U42" i="8"/>
  <c r="U43" i="8"/>
  <c r="U44" i="8"/>
  <c r="U45" i="8"/>
  <c r="U46" i="8"/>
  <c r="U47" i="8"/>
  <c r="U48" i="8"/>
  <c r="U49" i="8"/>
  <c r="U50" i="8"/>
  <c r="U51" i="8"/>
  <c r="U52" i="8"/>
  <c r="U53" i="8"/>
  <c r="U54" i="8"/>
  <c r="U55" i="8"/>
  <c r="U56" i="8"/>
  <c r="U57" i="8"/>
  <c r="U58" i="8"/>
  <c r="U59" i="8"/>
  <c r="U60" i="8"/>
  <c r="U61" i="8"/>
  <c r="U62" i="8"/>
  <c r="U63" i="8"/>
  <c r="U64" i="8"/>
  <c r="U65" i="8"/>
  <c r="U66" i="8"/>
  <c r="U67" i="8"/>
  <c r="U68" i="8"/>
  <c r="U69" i="8"/>
  <c r="U70" i="8"/>
  <c r="U71" i="8"/>
  <c r="U72" i="8"/>
  <c r="U73" i="8"/>
  <c r="U74" i="8"/>
  <c r="U75" i="8"/>
  <c r="U76" i="8"/>
  <c r="U77" i="8"/>
  <c r="U78" i="8"/>
  <c r="U79" i="8"/>
  <c r="U80" i="8"/>
  <c r="U81" i="8"/>
  <c r="U82" i="8"/>
  <c r="U83" i="8"/>
  <c r="U84" i="8"/>
  <c r="U85" i="8"/>
  <c r="U86" i="8"/>
  <c r="U87" i="8"/>
  <c r="U88" i="8"/>
  <c r="U89" i="8"/>
  <c r="U90" i="8"/>
  <c r="U91" i="8"/>
  <c r="U92" i="8"/>
  <c r="U93" i="8"/>
  <c r="U94" i="8"/>
  <c r="U95" i="8"/>
  <c r="U96" i="8"/>
  <c r="U97" i="8"/>
  <c r="U98" i="8"/>
  <c r="U99" i="8"/>
  <c r="U100" i="8"/>
  <c r="U101" i="8"/>
  <c r="U102" i="8"/>
  <c r="U103" i="8"/>
  <c r="U104" i="8"/>
  <c r="U105" i="8"/>
  <c r="U106" i="8"/>
  <c r="U107" i="8"/>
  <c r="U108" i="8"/>
  <c r="U109" i="8"/>
  <c r="U110" i="8"/>
  <c r="U111" i="8"/>
  <c r="U112" i="8"/>
  <c r="U113" i="8"/>
  <c r="U114" i="8"/>
  <c r="U115" i="8"/>
  <c r="U116" i="8"/>
  <c r="U117" i="8"/>
  <c r="U118" i="8"/>
  <c r="U119" i="8"/>
  <c r="U120" i="8"/>
  <c r="U121" i="8"/>
  <c r="U122" i="8"/>
  <c r="U123" i="8"/>
  <c r="U124" i="8"/>
  <c r="U125" i="8"/>
  <c r="U126" i="8"/>
  <c r="U127" i="8"/>
  <c r="U128" i="8"/>
  <c r="U129" i="8"/>
  <c r="U130" i="8"/>
  <c r="U131" i="8"/>
  <c r="U132" i="8"/>
  <c r="U133" i="8"/>
  <c r="U134" i="8"/>
  <c r="U135" i="8"/>
  <c r="U136" i="8"/>
  <c r="U137" i="8"/>
  <c r="U138" i="8"/>
  <c r="U139" i="8"/>
  <c r="U145" i="8"/>
  <c r="U146" i="8"/>
  <c r="U147" i="8"/>
  <c r="U148" i="8"/>
  <c r="U149" i="8"/>
  <c r="U150" i="8"/>
  <c r="U151" i="8"/>
  <c r="U152" i="8"/>
  <c r="U153" i="8"/>
  <c r="U154" i="8"/>
  <c r="U155" i="8"/>
  <c r="U156" i="8"/>
  <c r="U157" i="8"/>
  <c r="U158" i="8"/>
  <c r="U159" i="8"/>
  <c r="U160" i="8"/>
  <c r="U161" i="8"/>
  <c r="U162" i="8"/>
  <c r="U163" i="8"/>
  <c r="U164" i="8"/>
  <c r="U165" i="8"/>
  <c r="U166" i="8"/>
  <c r="U167" i="8"/>
  <c r="U168" i="8"/>
  <c r="U169" i="8"/>
  <c r="U170" i="8"/>
  <c r="U171" i="8"/>
  <c r="U172" i="8"/>
  <c r="U173" i="8"/>
  <c r="U174" i="8"/>
  <c r="U175" i="8"/>
  <c r="U176" i="8"/>
  <c r="U177" i="8"/>
  <c r="U178" i="8"/>
  <c r="U179" i="8"/>
  <c r="U180" i="8"/>
  <c r="U181" i="8"/>
  <c r="U182" i="8"/>
  <c r="U183" i="8"/>
  <c r="U184" i="8"/>
  <c r="U185" i="8"/>
  <c r="U186" i="8"/>
  <c r="U187" i="8"/>
  <c r="U188" i="8"/>
  <c r="U189" i="8"/>
  <c r="U190" i="8"/>
  <c r="U191" i="8"/>
  <c r="U192" i="8"/>
  <c r="U193" i="8"/>
  <c r="U194" i="8"/>
  <c r="U195" i="8"/>
  <c r="U196" i="8"/>
  <c r="U197" i="8"/>
  <c r="U198" i="8"/>
  <c r="U199" i="8"/>
  <c r="U200" i="8"/>
  <c r="U201" i="8"/>
  <c r="U202" i="8"/>
  <c r="U3" i="8"/>
  <c r="X4" i="8"/>
  <c r="X5" i="8"/>
  <c r="X6" i="8"/>
  <c r="X7" i="8"/>
  <c r="X8" i="8"/>
  <c r="X9" i="8"/>
  <c r="X10" i="8"/>
  <c r="X11" i="8"/>
  <c r="X12" i="8"/>
  <c r="X13" i="8"/>
  <c r="X14" i="8"/>
  <c r="X15" i="8"/>
  <c r="X16" i="8"/>
  <c r="X17" i="8"/>
  <c r="X18" i="8"/>
  <c r="X19" i="8"/>
  <c r="X20" i="8"/>
  <c r="X21" i="8"/>
  <c r="X22" i="8"/>
  <c r="X23" i="8"/>
  <c r="X24" i="8"/>
  <c r="X25" i="8"/>
  <c r="X26" i="8"/>
  <c r="X27" i="8"/>
  <c r="X28" i="8"/>
  <c r="X29" i="8"/>
  <c r="X30" i="8"/>
  <c r="X31" i="8"/>
  <c r="X32" i="8"/>
  <c r="X33" i="8"/>
  <c r="X34" i="8"/>
  <c r="X35" i="8"/>
  <c r="X36" i="8"/>
  <c r="X37" i="8"/>
  <c r="X38" i="8"/>
  <c r="X39" i="8"/>
  <c r="X40" i="8"/>
  <c r="X41" i="8"/>
  <c r="X42" i="8"/>
  <c r="X43" i="8"/>
  <c r="X44" i="8"/>
  <c r="X45" i="8"/>
  <c r="X46" i="8"/>
  <c r="X47" i="8"/>
  <c r="X48" i="8"/>
  <c r="X49" i="8"/>
  <c r="X50" i="8"/>
  <c r="X51" i="8"/>
  <c r="X52" i="8"/>
  <c r="X53" i="8"/>
  <c r="X54" i="8"/>
  <c r="X55" i="8"/>
  <c r="X56" i="8"/>
  <c r="X57" i="8"/>
  <c r="X58" i="8"/>
  <c r="X59" i="8"/>
  <c r="X60" i="8"/>
  <c r="X61" i="8"/>
  <c r="X62" i="8"/>
  <c r="X63" i="8"/>
  <c r="X64" i="8"/>
  <c r="X65" i="8"/>
  <c r="X66" i="8"/>
  <c r="X67" i="8"/>
  <c r="X68" i="8"/>
  <c r="X69" i="8"/>
  <c r="X70" i="8"/>
  <c r="X71" i="8"/>
  <c r="X72" i="8"/>
  <c r="X73" i="8"/>
  <c r="X74" i="8"/>
  <c r="X75" i="8"/>
  <c r="X76" i="8"/>
  <c r="X77" i="8"/>
  <c r="X78" i="8"/>
  <c r="X79" i="8"/>
  <c r="X80" i="8"/>
  <c r="X81" i="8"/>
  <c r="X82" i="8"/>
  <c r="X83" i="8"/>
  <c r="X84" i="8"/>
  <c r="X85" i="8"/>
  <c r="X86" i="8"/>
  <c r="X87" i="8"/>
  <c r="X88" i="8"/>
  <c r="X89" i="8"/>
  <c r="X90" i="8"/>
  <c r="X91" i="8"/>
  <c r="X92" i="8"/>
  <c r="X93" i="8"/>
  <c r="X94" i="8"/>
  <c r="X95" i="8"/>
  <c r="X96" i="8"/>
  <c r="X97" i="8"/>
  <c r="X98" i="8"/>
  <c r="X99" i="8"/>
  <c r="X100" i="8"/>
  <c r="X101" i="8"/>
  <c r="X102" i="8"/>
  <c r="X103" i="8"/>
  <c r="X104" i="8"/>
  <c r="X105" i="8"/>
  <c r="X106" i="8"/>
  <c r="X107" i="8"/>
  <c r="X108" i="8"/>
  <c r="X109" i="8"/>
  <c r="X110" i="8"/>
  <c r="X111" i="8"/>
  <c r="X112" i="8"/>
  <c r="X113" i="8"/>
  <c r="X114" i="8"/>
  <c r="X115" i="8"/>
  <c r="X116" i="8"/>
  <c r="X117" i="8"/>
  <c r="X118" i="8"/>
  <c r="X119" i="8"/>
  <c r="X120" i="8"/>
  <c r="X121" i="8"/>
  <c r="X122" i="8"/>
  <c r="X123" i="8"/>
  <c r="X124" i="8"/>
  <c r="X125" i="8"/>
  <c r="X126" i="8"/>
  <c r="X127" i="8"/>
  <c r="X128" i="8"/>
  <c r="X129" i="8"/>
  <c r="X130" i="8"/>
  <c r="X131" i="8"/>
  <c r="X132" i="8"/>
  <c r="X133" i="8"/>
  <c r="X134" i="8"/>
  <c r="X135" i="8"/>
  <c r="X136" i="8"/>
  <c r="X137" i="8"/>
  <c r="X138" i="8"/>
  <c r="X139" i="8"/>
  <c r="X145" i="8"/>
  <c r="X146" i="8"/>
  <c r="X147" i="8"/>
  <c r="X148" i="8"/>
  <c r="X149" i="8"/>
  <c r="X150" i="8"/>
  <c r="X151" i="8"/>
  <c r="X152" i="8"/>
  <c r="X153" i="8"/>
  <c r="X154" i="8"/>
  <c r="X155" i="8"/>
  <c r="X156" i="8"/>
  <c r="X157" i="8"/>
  <c r="X158" i="8"/>
  <c r="X159" i="8"/>
  <c r="X160" i="8"/>
  <c r="X161" i="8"/>
  <c r="X162" i="8"/>
  <c r="X163" i="8"/>
  <c r="X164" i="8"/>
  <c r="X165" i="8"/>
  <c r="X166" i="8"/>
  <c r="X167" i="8"/>
  <c r="X168" i="8"/>
  <c r="X169" i="8"/>
  <c r="X170" i="8"/>
  <c r="X171" i="8"/>
  <c r="X172" i="8"/>
  <c r="X173" i="8"/>
  <c r="X174" i="8"/>
  <c r="X175" i="8"/>
  <c r="X176" i="8"/>
  <c r="X177" i="8"/>
  <c r="X178" i="8"/>
  <c r="X179" i="8"/>
  <c r="X180" i="8"/>
  <c r="X181" i="8"/>
  <c r="X182" i="8"/>
  <c r="X183" i="8"/>
  <c r="X184" i="8"/>
  <c r="X185" i="8"/>
  <c r="X186" i="8"/>
  <c r="X187" i="8"/>
  <c r="X188" i="8"/>
  <c r="X189" i="8"/>
  <c r="X190" i="8"/>
  <c r="X191" i="8"/>
  <c r="X192" i="8"/>
  <c r="X193" i="8"/>
  <c r="X194" i="8"/>
  <c r="X195" i="8"/>
  <c r="X196" i="8"/>
  <c r="X197" i="8"/>
  <c r="X198" i="8"/>
  <c r="X199" i="8"/>
  <c r="X200" i="8"/>
  <c r="X201" i="8"/>
  <c r="X202" i="8"/>
  <c r="X3" i="8"/>
  <c r="AA4" i="8"/>
  <c r="AA5" i="8"/>
  <c r="AA6" i="8"/>
  <c r="AA7" i="8"/>
  <c r="AA8" i="8"/>
  <c r="AA9" i="8"/>
  <c r="AA10" i="8"/>
  <c r="AA11" i="8"/>
  <c r="AA12" i="8"/>
  <c r="AA13" i="8"/>
  <c r="AA14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AA27" i="8"/>
  <c r="AA28" i="8"/>
  <c r="AA29" i="8"/>
  <c r="AA30" i="8"/>
  <c r="AA31" i="8"/>
  <c r="AA32" i="8"/>
  <c r="AA33" i="8"/>
  <c r="AA34" i="8"/>
  <c r="AA35" i="8"/>
  <c r="AA36" i="8"/>
  <c r="AA37" i="8"/>
  <c r="AA38" i="8"/>
  <c r="AA39" i="8"/>
  <c r="AA40" i="8"/>
  <c r="AA41" i="8"/>
  <c r="AA42" i="8"/>
  <c r="AA43" i="8"/>
  <c r="AA44" i="8"/>
  <c r="AA45" i="8"/>
  <c r="AA46" i="8"/>
  <c r="AA47" i="8"/>
  <c r="AA48" i="8"/>
  <c r="AA49" i="8"/>
  <c r="AA50" i="8"/>
  <c r="AA51" i="8"/>
  <c r="AA52" i="8"/>
  <c r="AA53" i="8"/>
  <c r="AA54" i="8"/>
  <c r="AA55" i="8"/>
  <c r="AA56" i="8"/>
  <c r="AA57" i="8"/>
  <c r="AA58" i="8"/>
  <c r="AA59" i="8"/>
  <c r="AA60" i="8"/>
  <c r="AA61" i="8"/>
  <c r="AA62" i="8"/>
  <c r="AA63" i="8"/>
  <c r="AA64" i="8"/>
  <c r="AA65" i="8"/>
  <c r="AA66" i="8"/>
  <c r="AA67" i="8"/>
  <c r="AA68" i="8"/>
  <c r="AA69" i="8"/>
  <c r="AA70" i="8"/>
  <c r="AA71" i="8"/>
  <c r="AA72" i="8"/>
  <c r="AA73" i="8"/>
  <c r="AA74" i="8"/>
  <c r="AA75" i="8"/>
  <c r="AA76" i="8"/>
  <c r="AA77" i="8"/>
  <c r="AA78" i="8"/>
  <c r="AA79" i="8"/>
  <c r="AA80" i="8"/>
  <c r="AA81" i="8"/>
  <c r="AA82" i="8"/>
  <c r="AA83" i="8"/>
  <c r="AA84" i="8"/>
  <c r="AA85" i="8"/>
  <c r="AA86" i="8"/>
  <c r="AA87" i="8"/>
  <c r="AA88" i="8"/>
  <c r="AA89" i="8"/>
  <c r="AA90" i="8"/>
  <c r="AA91" i="8"/>
  <c r="AA92" i="8"/>
  <c r="AA93" i="8"/>
  <c r="AA94" i="8"/>
  <c r="AA95" i="8"/>
  <c r="AA96" i="8"/>
  <c r="AA97" i="8"/>
  <c r="AA98" i="8"/>
  <c r="AA99" i="8"/>
  <c r="AA100" i="8"/>
  <c r="AA101" i="8"/>
  <c r="AA102" i="8"/>
  <c r="AA103" i="8"/>
  <c r="AA104" i="8"/>
  <c r="AA105" i="8"/>
  <c r="AA106" i="8"/>
  <c r="AA107" i="8"/>
  <c r="AA108" i="8"/>
  <c r="AA109" i="8"/>
  <c r="AA110" i="8"/>
  <c r="AA111" i="8"/>
  <c r="AA112" i="8"/>
  <c r="AA113" i="8"/>
  <c r="AA114" i="8"/>
  <c r="AA115" i="8"/>
  <c r="AA116" i="8"/>
  <c r="AA117" i="8"/>
  <c r="AA118" i="8"/>
  <c r="AA119" i="8"/>
  <c r="AA120" i="8"/>
  <c r="AA121" i="8"/>
  <c r="AA122" i="8"/>
  <c r="AA123" i="8"/>
  <c r="AA124" i="8"/>
  <c r="AA125" i="8"/>
  <c r="AA126" i="8"/>
  <c r="AA127" i="8"/>
  <c r="AA128" i="8"/>
  <c r="AA129" i="8"/>
  <c r="AA130" i="8"/>
  <c r="AA131" i="8"/>
  <c r="AA132" i="8"/>
  <c r="AA133" i="8"/>
  <c r="AA134" i="8"/>
  <c r="AA135" i="8"/>
  <c r="AA136" i="8"/>
  <c r="AA137" i="8"/>
  <c r="AA138" i="8"/>
  <c r="AA139" i="8"/>
  <c r="AA145" i="8"/>
  <c r="AA146" i="8"/>
  <c r="AA147" i="8"/>
  <c r="AA148" i="8"/>
  <c r="AA149" i="8"/>
  <c r="AA150" i="8"/>
  <c r="AA151" i="8"/>
  <c r="AA152" i="8"/>
  <c r="AA153" i="8"/>
  <c r="AA154" i="8"/>
  <c r="AA155" i="8"/>
  <c r="AA156" i="8"/>
  <c r="AA157" i="8"/>
  <c r="AA158" i="8"/>
  <c r="AA159" i="8"/>
  <c r="AA160" i="8"/>
  <c r="AA161" i="8"/>
  <c r="AA162" i="8"/>
  <c r="AA163" i="8"/>
  <c r="AA164" i="8"/>
  <c r="AA165" i="8"/>
  <c r="AA166" i="8"/>
  <c r="AA167" i="8"/>
  <c r="AA168" i="8"/>
  <c r="AA169" i="8"/>
  <c r="AA170" i="8"/>
  <c r="AA171" i="8"/>
  <c r="AA172" i="8"/>
  <c r="AA173" i="8"/>
  <c r="AA174" i="8"/>
  <c r="AA175" i="8"/>
  <c r="AA176" i="8"/>
  <c r="AA177" i="8"/>
  <c r="AA178" i="8"/>
  <c r="AA179" i="8"/>
  <c r="AA180" i="8"/>
  <c r="AA181" i="8"/>
  <c r="AA182" i="8"/>
  <c r="AA183" i="8"/>
  <c r="AA184" i="8"/>
  <c r="AA185" i="8"/>
  <c r="AA186" i="8"/>
  <c r="AA187" i="8"/>
  <c r="AA188" i="8"/>
  <c r="AA189" i="8"/>
  <c r="AA190" i="8"/>
  <c r="AA191" i="8"/>
  <c r="AA192" i="8"/>
  <c r="AA193" i="8"/>
  <c r="AA194" i="8"/>
  <c r="AA195" i="8"/>
  <c r="AA196" i="8"/>
  <c r="AA197" i="8"/>
  <c r="AA198" i="8"/>
  <c r="AA199" i="8"/>
  <c r="AA200" i="8"/>
  <c r="AA201" i="8"/>
  <c r="AA202" i="8"/>
  <c r="AA3" i="8"/>
  <c r="AC81" i="8" l="1"/>
  <c r="Z81" i="8"/>
  <c r="W81" i="8"/>
  <c r="T81" i="8"/>
  <c r="Z173" i="8" l="1"/>
  <c r="AC202" i="8"/>
  <c r="Z202" i="8"/>
  <c r="W202" i="8"/>
  <c r="T202" i="8"/>
  <c r="AC201" i="8"/>
  <c r="Z201" i="8"/>
  <c r="W201" i="8"/>
  <c r="T201" i="8"/>
  <c r="AC200" i="8"/>
  <c r="Z200" i="8"/>
  <c r="W200" i="8"/>
  <c r="T200" i="8"/>
  <c r="AC199" i="8"/>
  <c r="Z199" i="8"/>
  <c r="W199" i="8"/>
  <c r="T199" i="8"/>
  <c r="AC198" i="8"/>
  <c r="Z198" i="8"/>
  <c r="W198" i="8"/>
  <c r="T198" i="8"/>
  <c r="AC197" i="8"/>
  <c r="Z197" i="8"/>
  <c r="W197" i="8"/>
  <c r="T197" i="8"/>
  <c r="AC196" i="8"/>
  <c r="Z196" i="8"/>
  <c r="W196" i="8"/>
  <c r="T196" i="8"/>
  <c r="AC195" i="8"/>
  <c r="Z195" i="8"/>
  <c r="W195" i="8"/>
  <c r="T195" i="8"/>
  <c r="AC194" i="8"/>
  <c r="Z194" i="8"/>
  <c r="W194" i="8"/>
  <c r="T194" i="8"/>
  <c r="AC193" i="8"/>
  <c r="Z193" i="8"/>
  <c r="W193" i="8"/>
  <c r="T193" i="8"/>
  <c r="AC192" i="8"/>
  <c r="Z192" i="8"/>
  <c r="W192" i="8"/>
  <c r="T192" i="8"/>
  <c r="AC191" i="8"/>
  <c r="Z191" i="8"/>
  <c r="W191" i="8"/>
  <c r="T191" i="8"/>
  <c r="AC190" i="8"/>
  <c r="Z190" i="8"/>
  <c r="W190" i="8"/>
  <c r="T190" i="8"/>
  <c r="AC189" i="8"/>
  <c r="Z189" i="8"/>
  <c r="W189" i="8"/>
  <c r="T189" i="8"/>
  <c r="AC188" i="8"/>
  <c r="Z188" i="8"/>
  <c r="W188" i="8"/>
  <c r="T188" i="8"/>
  <c r="AC187" i="8"/>
  <c r="Z187" i="8"/>
  <c r="W187" i="8"/>
  <c r="T187" i="8"/>
  <c r="AC186" i="8"/>
  <c r="Z186" i="8"/>
  <c r="W186" i="8"/>
  <c r="T186" i="8"/>
  <c r="AC185" i="8"/>
  <c r="Z185" i="8"/>
  <c r="W185" i="8"/>
  <c r="T185" i="8"/>
  <c r="AC184" i="8"/>
  <c r="Z184" i="8"/>
  <c r="W184" i="8"/>
  <c r="T184" i="8"/>
  <c r="AC183" i="8"/>
  <c r="Z183" i="8"/>
  <c r="W183" i="8"/>
  <c r="T183" i="8"/>
  <c r="AC182" i="8"/>
  <c r="Z182" i="8"/>
  <c r="W182" i="8"/>
  <c r="T182" i="8"/>
  <c r="AC181" i="8"/>
  <c r="Z181" i="8"/>
  <c r="W181" i="8"/>
  <c r="T181" i="8"/>
  <c r="AC180" i="8"/>
  <c r="Z180" i="8"/>
  <c r="W180" i="8"/>
  <c r="T180" i="8"/>
  <c r="AC179" i="8"/>
  <c r="Z179" i="8"/>
  <c r="W179" i="8"/>
  <c r="T179" i="8"/>
  <c r="AC178" i="8"/>
  <c r="Z178" i="8"/>
  <c r="W178" i="8"/>
  <c r="T178" i="8"/>
  <c r="AC177" i="8"/>
  <c r="Z177" i="8"/>
  <c r="W177" i="8"/>
  <c r="T177" i="8"/>
  <c r="AC176" i="8"/>
  <c r="Z176" i="8"/>
  <c r="W176" i="8"/>
  <c r="T176" i="8"/>
  <c r="AC175" i="8"/>
  <c r="Z175" i="8"/>
  <c r="W175" i="8"/>
  <c r="T175" i="8"/>
  <c r="AC174" i="8"/>
  <c r="Z174" i="8"/>
  <c r="W174" i="8"/>
  <c r="T174" i="8"/>
  <c r="AC173" i="8"/>
  <c r="W173" i="8"/>
  <c r="T173" i="8"/>
  <c r="AC172" i="8"/>
  <c r="Z172" i="8"/>
  <c r="W172" i="8"/>
  <c r="T172" i="8"/>
  <c r="AC171" i="8"/>
  <c r="Z171" i="8"/>
  <c r="W171" i="8"/>
  <c r="T171" i="8"/>
  <c r="AC170" i="8"/>
  <c r="Z170" i="8"/>
  <c r="W170" i="8"/>
  <c r="T170" i="8"/>
  <c r="AC169" i="8"/>
  <c r="Z169" i="8"/>
  <c r="W169" i="8"/>
  <c r="T169" i="8"/>
  <c r="AC168" i="8"/>
  <c r="Z168" i="8"/>
  <c r="W168" i="8"/>
  <c r="T168" i="8"/>
  <c r="AC167" i="8"/>
  <c r="Z167" i="8"/>
  <c r="W167" i="8"/>
  <c r="T167" i="8"/>
  <c r="AC166" i="8"/>
  <c r="Z166" i="8"/>
  <c r="W166" i="8"/>
  <c r="T166" i="8"/>
  <c r="AC165" i="8"/>
  <c r="Z165" i="8"/>
  <c r="W165" i="8"/>
  <c r="T165" i="8"/>
  <c r="AC164" i="8"/>
  <c r="Z164" i="8"/>
  <c r="W164" i="8"/>
  <c r="T164" i="8"/>
  <c r="AC163" i="8"/>
  <c r="Z163" i="8"/>
  <c r="W163" i="8"/>
  <c r="T163" i="8"/>
  <c r="AC162" i="8"/>
  <c r="Z162" i="8"/>
  <c r="W162" i="8"/>
  <c r="T162" i="8"/>
  <c r="AC161" i="8"/>
  <c r="Z161" i="8"/>
  <c r="W161" i="8"/>
  <c r="T161" i="8"/>
  <c r="AC160" i="8"/>
  <c r="Z160" i="8"/>
  <c r="W160" i="8"/>
  <c r="T160" i="8"/>
  <c r="AC159" i="8"/>
  <c r="Z159" i="8"/>
  <c r="W159" i="8"/>
  <c r="T159" i="8"/>
  <c r="AC158" i="8"/>
  <c r="Z158" i="8"/>
  <c r="W158" i="8"/>
  <c r="T158" i="8"/>
  <c r="AC157" i="8"/>
  <c r="Z157" i="8"/>
  <c r="W157" i="8"/>
  <c r="T157" i="8"/>
  <c r="AC156" i="8"/>
  <c r="Z156" i="8"/>
  <c r="W156" i="8"/>
  <c r="T156" i="8"/>
  <c r="AC155" i="8"/>
  <c r="Z155" i="8"/>
  <c r="W155" i="8"/>
  <c r="T155" i="8"/>
  <c r="AC154" i="8"/>
  <c r="Z154" i="8"/>
  <c r="W154" i="8"/>
  <c r="T154" i="8"/>
  <c r="AC153" i="8"/>
  <c r="Z153" i="8"/>
  <c r="W153" i="8"/>
  <c r="T153" i="8"/>
  <c r="AC152" i="8"/>
  <c r="Z152" i="8"/>
  <c r="W152" i="8"/>
  <c r="T152" i="8"/>
  <c r="AC151" i="8"/>
  <c r="Z151" i="8"/>
  <c r="W151" i="8"/>
  <c r="T151" i="8"/>
  <c r="AC150" i="8"/>
  <c r="Z150" i="8"/>
  <c r="W150" i="8"/>
  <c r="T150" i="8"/>
  <c r="AC149" i="8"/>
  <c r="Z149" i="8"/>
  <c r="W149" i="8"/>
  <c r="T149" i="8"/>
  <c r="AC148" i="8"/>
  <c r="Z148" i="8"/>
  <c r="W148" i="8"/>
  <c r="T148" i="8"/>
  <c r="AC147" i="8"/>
  <c r="Z147" i="8"/>
  <c r="W147" i="8"/>
  <c r="T147" i="8"/>
  <c r="AC146" i="8"/>
  <c r="Z146" i="8"/>
  <c r="W146" i="8"/>
  <c r="T146" i="8"/>
  <c r="AC145" i="8"/>
  <c r="Z145" i="8"/>
  <c r="W145" i="8"/>
  <c r="T145" i="8"/>
  <c r="AC139" i="8"/>
  <c r="Z139" i="8"/>
  <c r="W139" i="8"/>
  <c r="T139" i="8"/>
  <c r="AC138" i="8"/>
  <c r="Z138" i="8"/>
  <c r="W138" i="8"/>
  <c r="T138" i="8"/>
  <c r="AC137" i="8"/>
  <c r="Z137" i="8"/>
  <c r="W137" i="8"/>
  <c r="T137" i="8"/>
  <c r="AC136" i="8"/>
  <c r="Z136" i="8"/>
  <c r="W136" i="8"/>
  <c r="T136" i="8"/>
  <c r="AC135" i="8"/>
  <c r="Z135" i="8"/>
  <c r="W135" i="8"/>
  <c r="T135" i="8"/>
  <c r="AC134" i="8"/>
  <c r="AC133" i="8"/>
  <c r="AC132" i="8"/>
  <c r="AC131" i="8"/>
  <c r="AC130" i="8"/>
  <c r="AC129" i="8"/>
  <c r="AC128" i="8"/>
  <c r="AC127" i="8"/>
  <c r="AC126" i="8"/>
  <c r="AC125" i="8"/>
  <c r="AC124" i="8"/>
  <c r="AC123" i="8"/>
  <c r="AC122" i="8"/>
  <c r="AC121" i="8"/>
  <c r="AC120" i="8"/>
  <c r="AC119" i="8"/>
  <c r="AC118" i="8"/>
  <c r="AC117" i="8"/>
  <c r="AC116" i="8"/>
  <c r="AC115" i="8"/>
  <c r="AC114" i="8"/>
  <c r="AC113" i="8"/>
  <c r="AC112" i="8"/>
  <c r="AC111" i="8"/>
  <c r="AC110" i="8"/>
  <c r="AC109" i="8"/>
  <c r="AC108" i="8"/>
  <c r="AC107" i="8"/>
  <c r="AC106" i="8"/>
  <c r="AC105" i="8"/>
  <c r="AC104" i="8"/>
  <c r="AC103" i="8"/>
  <c r="AC102" i="8"/>
  <c r="AC101" i="8"/>
  <c r="AC100" i="8"/>
  <c r="AC99" i="8"/>
  <c r="AC98" i="8"/>
  <c r="AC97" i="8"/>
  <c r="AC96" i="8"/>
  <c r="AC95" i="8"/>
  <c r="AC94" i="8"/>
  <c r="AC93" i="8"/>
  <c r="AC92" i="8"/>
  <c r="AC91" i="8"/>
  <c r="AC90" i="8"/>
  <c r="AC89" i="8"/>
  <c r="AC88" i="8"/>
  <c r="AC87" i="8"/>
  <c r="AC86" i="8"/>
  <c r="AC85" i="8"/>
  <c r="AC84" i="8"/>
  <c r="AC83" i="8"/>
  <c r="AC82" i="8"/>
  <c r="AC80" i="8"/>
  <c r="AC79" i="8"/>
  <c r="AC78" i="8"/>
  <c r="AC77" i="8"/>
  <c r="AC76" i="8"/>
  <c r="AC75" i="8"/>
  <c r="AC74" i="8"/>
  <c r="AC73" i="8"/>
  <c r="AC72" i="8"/>
  <c r="AC71" i="8"/>
  <c r="AC70" i="8"/>
  <c r="AC69" i="8"/>
  <c r="AC68" i="8"/>
  <c r="AC67" i="8"/>
  <c r="AC66" i="8"/>
  <c r="AC65" i="8"/>
  <c r="AC64" i="8"/>
  <c r="AC63" i="8"/>
  <c r="AC62" i="8"/>
  <c r="AC61" i="8"/>
  <c r="AC60" i="8"/>
  <c r="AC59" i="8"/>
  <c r="AC58" i="8"/>
  <c r="AC57" i="8"/>
  <c r="AC56" i="8"/>
  <c r="AC55" i="8"/>
  <c r="AC54" i="8"/>
  <c r="AC53" i="8"/>
  <c r="AC52" i="8"/>
  <c r="AC51" i="8"/>
  <c r="AC50" i="8"/>
  <c r="AC49" i="8"/>
  <c r="AC48" i="8"/>
  <c r="AC47" i="8"/>
  <c r="AC46" i="8"/>
  <c r="AC45" i="8"/>
  <c r="AC44" i="8"/>
  <c r="AC43" i="8"/>
  <c r="AC42" i="8"/>
  <c r="AC41" i="8"/>
  <c r="AC40" i="8"/>
  <c r="AC39" i="8"/>
  <c r="AC38" i="8"/>
  <c r="AC37" i="8"/>
  <c r="AC36" i="8"/>
  <c r="AC35" i="8"/>
  <c r="AC34" i="8"/>
  <c r="AC33" i="8"/>
  <c r="AC32" i="8"/>
  <c r="AC31" i="8"/>
  <c r="AC30" i="8"/>
  <c r="AC29" i="8"/>
  <c r="AC28" i="8"/>
  <c r="AC27" i="8"/>
  <c r="AC26" i="8"/>
  <c r="AC25" i="8"/>
  <c r="AC24" i="8"/>
  <c r="AC23" i="8"/>
  <c r="AC22" i="8"/>
  <c r="AC21" i="8"/>
  <c r="AC20" i="8"/>
  <c r="AC19" i="8"/>
  <c r="AC18" i="8"/>
  <c r="AC17" i="8"/>
  <c r="AC16" i="8"/>
  <c r="AC15" i="8"/>
  <c r="AC14" i="8"/>
  <c r="AC13" i="8"/>
  <c r="AC12" i="8"/>
  <c r="AC11" i="8"/>
  <c r="AC10" i="8"/>
  <c r="AC9" i="8"/>
  <c r="AC8" i="8"/>
  <c r="AC7" i="8"/>
  <c r="AC6" i="8"/>
  <c r="AC5" i="8"/>
  <c r="AC4" i="8"/>
  <c r="AC3" i="8"/>
  <c r="Z134" i="8"/>
  <c r="Z133" i="8"/>
  <c r="Z132" i="8"/>
  <c r="Z131" i="8"/>
  <c r="Z130" i="8"/>
  <c r="Z129" i="8"/>
  <c r="Z128" i="8"/>
  <c r="Z127" i="8"/>
  <c r="Z126" i="8"/>
  <c r="Z125" i="8"/>
  <c r="Z124" i="8"/>
  <c r="Z123" i="8"/>
  <c r="Z122" i="8"/>
  <c r="Z121" i="8"/>
  <c r="Z120" i="8"/>
  <c r="Z119" i="8"/>
  <c r="Z118" i="8"/>
  <c r="Z117" i="8"/>
  <c r="Z116" i="8"/>
  <c r="Z115" i="8"/>
  <c r="Z114" i="8"/>
  <c r="Z113" i="8"/>
  <c r="Z112" i="8"/>
  <c r="Z111" i="8"/>
  <c r="Z110" i="8"/>
  <c r="Z109" i="8"/>
  <c r="Z108" i="8"/>
  <c r="Z107" i="8"/>
  <c r="Z106" i="8"/>
  <c r="Z105" i="8"/>
  <c r="Z104" i="8"/>
  <c r="Z103" i="8"/>
  <c r="Z102" i="8"/>
  <c r="Z101" i="8"/>
  <c r="Z100" i="8"/>
  <c r="Z99" i="8"/>
  <c r="Z98" i="8"/>
  <c r="Z97" i="8"/>
  <c r="Z96" i="8"/>
  <c r="Z95" i="8"/>
  <c r="Z94" i="8"/>
  <c r="Z93" i="8"/>
  <c r="Z92" i="8"/>
  <c r="Z91" i="8"/>
  <c r="Z90" i="8"/>
  <c r="Z89" i="8"/>
  <c r="Z88" i="8"/>
  <c r="Z87" i="8"/>
  <c r="Z86" i="8"/>
  <c r="Z85" i="8"/>
  <c r="Z84" i="8"/>
  <c r="Z83" i="8"/>
  <c r="Z82" i="8"/>
  <c r="Z80" i="8"/>
  <c r="Z79" i="8"/>
  <c r="Z78" i="8"/>
  <c r="Z77" i="8"/>
  <c r="Z76" i="8"/>
  <c r="Z75" i="8"/>
  <c r="Z74" i="8"/>
  <c r="Z73" i="8"/>
  <c r="Z72" i="8"/>
  <c r="Z71" i="8"/>
  <c r="Z70" i="8"/>
  <c r="Z69" i="8"/>
  <c r="Z68" i="8"/>
  <c r="Z67" i="8"/>
  <c r="Z66" i="8"/>
  <c r="Z65" i="8"/>
  <c r="Z64" i="8"/>
  <c r="Z63" i="8"/>
  <c r="Z62" i="8"/>
  <c r="Z61" i="8"/>
  <c r="Z60" i="8"/>
  <c r="Z59" i="8"/>
  <c r="Z58" i="8"/>
  <c r="Z57" i="8"/>
  <c r="Z56" i="8"/>
  <c r="Z55" i="8"/>
  <c r="Z54" i="8"/>
  <c r="Z53" i="8"/>
  <c r="Z52" i="8"/>
  <c r="Z51" i="8"/>
  <c r="Z50" i="8"/>
  <c r="Z49" i="8"/>
  <c r="Z48" i="8"/>
  <c r="Z47" i="8"/>
  <c r="Z46" i="8"/>
  <c r="Z45" i="8"/>
  <c r="Z44" i="8"/>
  <c r="Z43" i="8"/>
  <c r="Z42" i="8"/>
  <c r="Z41" i="8"/>
  <c r="Z40" i="8"/>
  <c r="Z39" i="8"/>
  <c r="Z38" i="8"/>
  <c r="Z37" i="8"/>
  <c r="Z36" i="8"/>
  <c r="Z35" i="8"/>
  <c r="Z34" i="8"/>
  <c r="Z33" i="8"/>
  <c r="Z32" i="8"/>
  <c r="Z31" i="8"/>
  <c r="Z30" i="8"/>
  <c r="Z29" i="8"/>
  <c r="Z28" i="8"/>
  <c r="Z27" i="8"/>
  <c r="Z26" i="8"/>
  <c r="Z25" i="8"/>
  <c r="Z24" i="8"/>
  <c r="Z23" i="8"/>
  <c r="Z22" i="8"/>
  <c r="Z21" i="8"/>
  <c r="Z20" i="8"/>
  <c r="Z19" i="8"/>
  <c r="Z18" i="8"/>
  <c r="Z17" i="8"/>
  <c r="Z16" i="8"/>
  <c r="Z15" i="8"/>
  <c r="Z14" i="8"/>
  <c r="Z13" i="8"/>
  <c r="Z12" i="8"/>
  <c r="Z11" i="8"/>
  <c r="Z10" i="8"/>
  <c r="Z9" i="8"/>
  <c r="Z8" i="8"/>
  <c r="Z7" i="8"/>
  <c r="Z6" i="8"/>
  <c r="Z5" i="8"/>
  <c r="Z4" i="8"/>
  <c r="Z3" i="8"/>
  <c r="W134" i="8"/>
  <c r="W133" i="8"/>
  <c r="W132" i="8"/>
  <c r="W131" i="8"/>
  <c r="W130" i="8"/>
  <c r="W129" i="8"/>
  <c r="W128" i="8"/>
  <c r="W127" i="8"/>
  <c r="W126" i="8"/>
  <c r="W125" i="8"/>
  <c r="W124" i="8"/>
  <c r="W123" i="8"/>
  <c r="W122" i="8"/>
  <c r="W121" i="8"/>
  <c r="W120" i="8"/>
  <c r="W119" i="8"/>
  <c r="W118" i="8"/>
  <c r="W117" i="8"/>
  <c r="W116" i="8"/>
  <c r="W115" i="8"/>
  <c r="W114" i="8"/>
  <c r="W113" i="8"/>
  <c r="W112" i="8"/>
  <c r="W111" i="8"/>
  <c r="W110" i="8"/>
  <c r="W109" i="8"/>
  <c r="W108" i="8"/>
  <c r="W107" i="8"/>
  <c r="W106" i="8"/>
  <c r="W105" i="8"/>
  <c r="W104" i="8"/>
  <c r="W103" i="8"/>
  <c r="W102" i="8"/>
  <c r="W101" i="8"/>
  <c r="W100" i="8"/>
  <c r="W99" i="8"/>
  <c r="W98" i="8"/>
  <c r="W97" i="8"/>
  <c r="W96" i="8"/>
  <c r="W95" i="8"/>
  <c r="W94" i="8"/>
  <c r="W93" i="8"/>
  <c r="W92" i="8"/>
  <c r="W91" i="8"/>
  <c r="W90" i="8"/>
  <c r="W89" i="8"/>
  <c r="W88" i="8"/>
  <c r="W87" i="8"/>
  <c r="W86" i="8"/>
  <c r="W85" i="8"/>
  <c r="W84" i="8"/>
  <c r="W83" i="8"/>
  <c r="W82" i="8"/>
  <c r="W80" i="8"/>
  <c r="W79" i="8"/>
  <c r="W78" i="8"/>
  <c r="W77" i="8"/>
  <c r="W76" i="8"/>
  <c r="W75" i="8"/>
  <c r="W74" i="8"/>
  <c r="W73" i="8"/>
  <c r="W72" i="8"/>
  <c r="W71" i="8"/>
  <c r="W70" i="8"/>
  <c r="W69" i="8"/>
  <c r="W68" i="8"/>
  <c r="W67" i="8"/>
  <c r="W66" i="8"/>
  <c r="W65" i="8"/>
  <c r="W64" i="8"/>
  <c r="W63" i="8"/>
  <c r="W62" i="8"/>
  <c r="W61" i="8"/>
  <c r="W60" i="8"/>
  <c r="W59" i="8"/>
  <c r="W58" i="8"/>
  <c r="W57" i="8"/>
  <c r="W56" i="8"/>
  <c r="W55" i="8"/>
  <c r="W54" i="8"/>
  <c r="W53" i="8"/>
  <c r="W52" i="8"/>
  <c r="W51" i="8"/>
  <c r="W50" i="8"/>
  <c r="W49" i="8"/>
  <c r="W48" i="8"/>
  <c r="W47" i="8"/>
  <c r="W46" i="8"/>
  <c r="W45" i="8"/>
  <c r="W44" i="8"/>
  <c r="W43" i="8"/>
  <c r="W42" i="8"/>
  <c r="W41" i="8"/>
  <c r="W40" i="8"/>
  <c r="W39" i="8"/>
  <c r="W38" i="8"/>
  <c r="W37" i="8"/>
  <c r="W36" i="8"/>
  <c r="W35" i="8"/>
  <c r="W34" i="8"/>
  <c r="W33" i="8"/>
  <c r="W32" i="8"/>
  <c r="W31" i="8"/>
  <c r="W30" i="8"/>
  <c r="W29" i="8"/>
  <c r="W28" i="8"/>
  <c r="W27" i="8"/>
  <c r="W26" i="8"/>
  <c r="W25" i="8"/>
  <c r="W24" i="8"/>
  <c r="W23" i="8"/>
  <c r="W22" i="8"/>
  <c r="W21" i="8"/>
  <c r="W20" i="8"/>
  <c r="W19" i="8"/>
  <c r="W18" i="8"/>
  <c r="W17" i="8"/>
  <c r="W16" i="8"/>
  <c r="W15" i="8"/>
  <c r="W14" i="8"/>
  <c r="W13" i="8"/>
  <c r="W12" i="8"/>
  <c r="W11" i="8"/>
  <c r="W10" i="8"/>
  <c r="W9" i="8"/>
  <c r="W8" i="8"/>
  <c r="W7" i="8"/>
  <c r="W6" i="8"/>
  <c r="W5" i="8"/>
  <c r="W4" i="8"/>
  <c r="W3" i="8"/>
  <c r="T4" i="8"/>
  <c r="T5" i="8"/>
  <c r="T6" i="8"/>
  <c r="T7" i="8"/>
  <c r="T8" i="8"/>
  <c r="T9" i="8"/>
  <c r="T10" i="8"/>
  <c r="T11" i="8"/>
  <c r="T12" i="8"/>
  <c r="T13" i="8"/>
  <c r="T14" i="8"/>
  <c r="T15" i="8"/>
  <c r="T16" i="8"/>
  <c r="T17" i="8"/>
  <c r="T18" i="8"/>
  <c r="T19" i="8"/>
  <c r="T20" i="8"/>
  <c r="T21" i="8"/>
  <c r="T22" i="8"/>
  <c r="T23" i="8"/>
  <c r="T24" i="8"/>
  <c r="T25" i="8"/>
  <c r="T26" i="8"/>
  <c r="T27" i="8"/>
  <c r="T28" i="8"/>
  <c r="T29" i="8"/>
  <c r="T30" i="8"/>
  <c r="T31" i="8"/>
  <c r="T32" i="8"/>
  <c r="T33" i="8"/>
  <c r="T34" i="8"/>
  <c r="T35" i="8"/>
  <c r="T36" i="8"/>
  <c r="T37" i="8"/>
  <c r="T38" i="8"/>
  <c r="T39" i="8"/>
  <c r="T40" i="8"/>
  <c r="T41" i="8"/>
  <c r="T42" i="8"/>
  <c r="T43" i="8"/>
  <c r="T44" i="8"/>
  <c r="T45" i="8"/>
  <c r="T46" i="8"/>
  <c r="T47" i="8"/>
  <c r="T48" i="8"/>
  <c r="T49" i="8"/>
  <c r="T50" i="8"/>
  <c r="T51" i="8"/>
  <c r="T52" i="8"/>
  <c r="T53" i="8"/>
  <c r="T54" i="8"/>
  <c r="T55" i="8"/>
  <c r="T56" i="8"/>
  <c r="T57" i="8"/>
  <c r="T58" i="8"/>
  <c r="T59" i="8"/>
  <c r="T60" i="8"/>
  <c r="T61" i="8"/>
  <c r="T62" i="8"/>
  <c r="T63" i="8"/>
  <c r="T64" i="8"/>
  <c r="T65" i="8"/>
  <c r="T66" i="8"/>
  <c r="T67" i="8"/>
  <c r="T68" i="8"/>
  <c r="T69" i="8"/>
  <c r="T70" i="8"/>
  <c r="T71" i="8"/>
  <c r="T72" i="8"/>
  <c r="T73" i="8"/>
  <c r="T74" i="8"/>
  <c r="T75" i="8"/>
  <c r="T76" i="8"/>
  <c r="T77" i="8"/>
  <c r="T78" i="8"/>
  <c r="T79" i="8"/>
  <c r="T80" i="8"/>
  <c r="T82" i="8"/>
  <c r="T83" i="8"/>
  <c r="T84" i="8"/>
  <c r="T85" i="8"/>
  <c r="T86" i="8"/>
  <c r="T87" i="8"/>
  <c r="T88" i="8"/>
  <c r="T89" i="8"/>
  <c r="T90" i="8"/>
  <c r="T91" i="8"/>
  <c r="T92" i="8"/>
  <c r="T93" i="8"/>
  <c r="T94" i="8"/>
  <c r="T95" i="8"/>
  <c r="T96" i="8"/>
  <c r="T97" i="8"/>
  <c r="T98" i="8"/>
  <c r="T99" i="8"/>
  <c r="T100" i="8"/>
  <c r="T101" i="8"/>
  <c r="T102" i="8"/>
  <c r="T103" i="8"/>
  <c r="T104" i="8"/>
  <c r="T105" i="8"/>
  <c r="T106" i="8"/>
  <c r="T107" i="8"/>
  <c r="T108" i="8"/>
  <c r="T109" i="8"/>
  <c r="T110" i="8"/>
  <c r="T111" i="8"/>
  <c r="T112" i="8"/>
  <c r="T113" i="8"/>
  <c r="T114" i="8"/>
  <c r="T115" i="8"/>
  <c r="T116" i="8"/>
  <c r="T117" i="8"/>
  <c r="T118" i="8"/>
  <c r="T119" i="8"/>
  <c r="T120" i="8"/>
  <c r="T121" i="8"/>
  <c r="T122" i="8"/>
  <c r="T123" i="8"/>
  <c r="T124" i="8"/>
  <c r="T125" i="8"/>
  <c r="T126" i="8"/>
  <c r="T127" i="8"/>
  <c r="T128" i="8"/>
  <c r="T129" i="8"/>
  <c r="T130" i="8"/>
  <c r="T131" i="8"/>
  <c r="T132" i="8"/>
  <c r="T133" i="8"/>
  <c r="T134" i="8"/>
  <c r="T3" i="8"/>
  <c r="P33" i="8" l="1" a="1"/>
  <c r="P33" i="8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<sst xmlns="http://schemas.openxmlformats.org/spreadsheetml/2006/main" count="6880" uniqueCount="794">
  <si>
    <t>RECEITAS</t>
  </si>
  <si>
    <t>Valor (R$)</t>
  </si>
  <si>
    <t>Receita de Contribuição Compulsória Bruta</t>
  </si>
  <si>
    <t>(-) Comissão paga ao órgão arrecadador</t>
  </si>
  <si>
    <t>(-) Contribuição às Federações</t>
  </si>
  <si>
    <t>(=) Receita de Contribuição Compulsória Líquida (RCCL)</t>
  </si>
  <si>
    <t>(+/-) Saldo do Exercício Anterior</t>
  </si>
  <si>
    <t>(=) Compromisso Total de Aplicação em Gratuidade</t>
  </si>
  <si>
    <t>DESPESAS</t>
  </si>
  <si>
    <t>PCG</t>
  </si>
  <si>
    <t>em Gratuidade</t>
  </si>
  <si>
    <t>Resultado do Cumprimento da Aplicação de Recursos no PCG (Meta: 33,33%)</t>
  </si>
  <si>
    <t>Percentual da Receita Líquida de Contribuição Destinado ao PCG</t>
  </si>
  <si>
    <t>Resultado do Cumprimento da Aplicação de Recursos em Gratuidade (Meta: 16,67%)</t>
  </si>
  <si>
    <t>Percentual da Receita Líquida de Contribuição Destinado à Gratuidade</t>
  </si>
  <si>
    <t>DR/DN</t>
  </si>
  <si>
    <t>Receita Compulsória Bruta</t>
  </si>
  <si>
    <t>Comissão paga ao órgão arrecadador</t>
  </si>
  <si>
    <t>Receita Compulsória Líquida</t>
  </si>
  <si>
    <t>DN</t>
  </si>
  <si>
    <t>SIM</t>
  </si>
  <si>
    <t>AC</t>
  </si>
  <si>
    <t>AL</t>
  </si>
  <si>
    <t>AM</t>
  </si>
  <si>
    <t>AP</t>
  </si>
  <si>
    <t>BA</t>
  </si>
  <si>
    <t>CE</t>
  </si>
  <si>
    <t>DF</t>
  </si>
  <si>
    <t>ES</t>
  </si>
  <si>
    <t>GO</t>
  </si>
  <si>
    <t>MA</t>
  </si>
  <si>
    <t>MG</t>
  </si>
  <si>
    <t>MS</t>
  </si>
  <si>
    <t>MT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</si>
  <si>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</si>
  <si>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</si>
  <si>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</si>
  <si>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</si>
  <si>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</si>
  <si>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</si>
  <si>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</si>
  <si>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</si>
  <si>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</si>
  <si>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</si>
  <si>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</si>
  <si>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</si>
  <si>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</si>
  <si>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TO</t>
  </si>
  <si>
    <t>TOTAL</t>
  </si>
  <si>
    <t>Seção</t>
  </si>
  <si>
    <t>Programa</t>
  </si>
  <si>
    <t>Atividade</t>
  </si>
  <si>
    <t>Subatividade</t>
  </si>
  <si>
    <t>Gastos com Gestão DN</t>
  </si>
  <si>
    <t>100% Subvenção Extraordinária</t>
  </si>
  <si>
    <t>100% Fundo de Compensação</t>
  </si>
  <si>
    <t>50% Gastos com Gestão DN</t>
  </si>
  <si>
    <t>50% Subvenção Extraordinária</t>
  </si>
  <si>
    <t>50% Fundo de Compensação</t>
  </si>
  <si>
    <t>01.01.04.01</t>
  </si>
  <si>
    <t>Programas Sociais</t>
  </si>
  <si>
    <t>Educação</t>
  </si>
  <si>
    <t>Educação de Jovens e Adultos</t>
  </si>
  <si>
    <t>01.01.04.01 - Anos iniciais</t>
  </si>
  <si>
    <t>Anos iniciais</t>
  </si>
  <si>
    <t>01.01.04.02</t>
  </si>
  <si>
    <t>01.01.04.02 - Anos finais</t>
  </si>
  <si>
    <t>Anos finais</t>
  </si>
  <si>
    <t>01.01.04.03</t>
  </si>
  <si>
    <t>01.01.04.03 - Séries/Etapas</t>
  </si>
  <si>
    <t>Séries/Etapas</t>
  </si>
  <si>
    <t>01.01.04.04</t>
  </si>
  <si>
    <t>01.01.04.04 - Alfabetização</t>
  </si>
  <si>
    <t>Alfabetização</t>
  </si>
  <si>
    <t>01.01.05.01</t>
  </si>
  <si>
    <t>Educação Ampliada</t>
  </si>
  <si>
    <t>01.01.05.01 - Ações formativas</t>
  </si>
  <si>
    <t>Ações formativas</t>
  </si>
  <si>
    <t>01.01.05.02</t>
  </si>
  <si>
    <t>01.01.05.02 - Ações mediadas</t>
  </si>
  <si>
    <t>Ações mediadas</t>
  </si>
  <si>
    <t>01.01.05.05</t>
  </si>
  <si>
    <t>01.01.05.05 - Exposição</t>
  </si>
  <si>
    <t>Exposição</t>
  </si>
  <si>
    <t>01.02.07.06</t>
  </si>
  <si>
    <t>Saúde</t>
  </si>
  <si>
    <t>Alimentação e Nutrição</t>
  </si>
  <si>
    <t>01.02.07.06 - Refeição</t>
  </si>
  <si>
    <t>Refeição</t>
  </si>
  <si>
    <t>01.02.08.03</t>
  </si>
  <si>
    <t>Saúde Bucal</t>
  </si>
  <si>
    <t>01.02.08.03 - Consulta</t>
  </si>
  <si>
    <t>Consulta</t>
  </si>
  <si>
    <t>01.02.09.02</t>
  </si>
  <si>
    <t>Atenção Ampliada em Saúde</t>
  </si>
  <si>
    <t>01.02.09.02 - Consulta</t>
  </si>
  <si>
    <t>01.02.10.02</t>
  </si>
  <si>
    <t>Educação em Saúde</t>
  </si>
  <si>
    <t>01.02.10.02 - Sessão de apoio diagnóstico</t>
  </si>
  <si>
    <t>Sessão de apoio diagnóstico</t>
  </si>
  <si>
    <t>01.02.10.03</t>
  </si>
  <si>
    <t>01.02.10.03 - Ações formativas</t>
  </si>
  <si>
    <t>01.02.10.04</t>
  </si>
  <si>
    <t>01.02.10.04 - Ações mediadas</t>
  </si>
  <si>
    <t>01.02.10.06</t>
  </si>
  <si>
    <t>01.02.10.06 - Eventos</t>
  </si>
  <si>
    <t>Eventos</t>
  </si>
  <si>
    <t>01.02.10.07</t>
  </si>
  <si>
    <t>01.02.10.07 - Exposição</t>
  </si>
  <si>
    <t>01.03.12.03</t>
  </si>
  <si>
    <t>Cultura</t>
  </si>
  <si>
    <t>Artes Cênicas</t>
  </si>
  <si>
    <t>01.03.12.03 - Ações formativas</t>
  </si>
  <si>
    <t>01.03.12.04</t>
  </si>
  <si>
    <t>01.03.12.04 - Ações mediadas</t>
  </si>
  <si>
    <t>01.03.12.05</t>
  </si>
  <si>
    <t>01.03.12.05 - Apresentações</t>
  </si>
  <si>
    <t>Apresentações</t>
  </si>
  <si>
    <t>01.03.13.03</t>
  </si>
  <si>
    <t>Artes Visuais</t>
  </si>
  <si>
    <t>01.03.13.03 - Ações formativas</t>
  </si>
  <si>
    <t>01.03.13.04</t>
  </si>
  <si>
    <t>01.03.13.04 - Ações mediadas</t>
  </si>
  <si>
    <t>01.03.13.05</t>
  </si>
  <si>
    <t>01.03.13.05 - Apresentações</t>
  </si>
  <si>
    <t>01.03.13.07</t>
  </si>
  <si>
    <t>01.03.13.07 - Exposição</t>
  </si>
  <si>
    <t>01.03.14.03</t>
  </si>
  <si>
    <t>Música</t>
  </si>
  <si>
    <t>01.03.14.03 - Ações formativas</t>
  </si>
  <si>
    <t>01.03.14.05</t>
  </si>
  <si>
    <t>01.03.14.05 - Apresentações</t>
  </si>
  <si>
    <t>01.03.15.03</t>
  </si>
  <si>
    <t>Audiovisual</t>
  </si>
  <si>
    <t>01.03.15.03 - Exibição</t>
  </si>
  <si>
    <t>Exibição</t>
  </si>
  <si>
    <t>01.03.15.05</t>
  </si>
  <si>
    <t>01.03.15.05 - Ações mediadas</t>
  </si>
  <si>
    <t>01.03.16.03</t>
  </si>
  <si>
    <t>Literatura</t>
  </si>
  <si>
    <t>01.03.16.03 - Ações formativas</t>
  </si>
  <si>
    <t>01.03.16.04</t>
  </si>
  <si>
    <t>01.03.16.04 - Ações mediadas</t>
  </si>
  <si>
    <t>01.03.16.05</t>
  </si>
  <si>
    <t>01.03.16.05 - Apresentações</t>
  </si>
  <si>
    <t>01.03.17.01</t>
  </si>
  <si>
    <t>Biblioteca</t>
  </si>
  <si>
    <t>01.03.17.01 - Acesso a recursos informacionais </t>
  </si>
  <si>
    <t>Acesso a recursos informacionais </t>
  </si>
  <si>
    <t>01.03.17.02</t>
  </si>
  <si>
    <t>01.03.17.02 - Ações formativas</t>
  </si>
  <si>
    <t>01.03.18.04</t>
  </si>
  <si>
    <t>Memória Social e Patrimônio Cultural</t>
  </si>
  <si>
    <t>01.03.18.04 - Ações formativas</t>
  </si>
  <si>
    <t>01.03.18.06</t>
  </si>
  <si>
    <t>01.03.18.06 - Apresentações</t>
  </si>
  <si>
    <t>01.03.18.08</t>
  </si>
  <si>
    <t>01.03.18.08 - Exposição</t>
  </si>
  <si>
    <t>01.03.19.03</t>
  </si>
  <si>
    <t>Arte Educação</t>
  </si>
  <si>
    <t>01.03.19.03 - Ações formativas</t>
  </si>
  <si>
    <t>01.04.21.01</t>
  </si>
  <si>
    <t>Lazer</t>
  </si>
  <si>
    <t>Desenvolvimento Físico-Esportivo</t>
  </si>
  <si>
    <t>01.04.21.01 - Exercício físicos sistematicos</t>
  </si>
  <si>
    <t>Exercício físicos sistematicos</t>
  </si>
  <si>
    <t>01.04.21.02</t>
  </si>
  <si>
    <t>01.04.21.02 - Formação esportiva</t>
  </si>
  <si>
    <t>Formação esportiva</t>
  </si>
  <si>
    <t>01.04.21.03</t>
  </si>
  <si>
    <t xml:space="preserve">01.04.21.03 - Competições físico-esportivas </t>
  </si>
  <si>
    <t xml:space="preserve">Competições físico-esportivas </t>
  </si>
  <si>
    <t>01.04.21.04</t>
  </si>
  <si>
    <t>01.04.21.04 - Ações formativas</t>
  </si>
  <si>
    <t>01.04.21.05</t>
  </si>
  <si>
    <t>01.04.21.05 - Ações mediadas</t>
  </si>
  <si>
    <t>01.04.22.03</t>
  </si>
  <si>
    <t>Recreação</t>
  </si>
  <si>
    <t>01.04.22.03 - Festa e festividades</t>
  </si>
  <si>
    <t>Festa e festividades</t>
  </si>
  <si>
    <t>01.04.22.04</t>
  </si>
  <si>
    <t>01.04.22.04 - Multipráticas recreativas</t>
  </si>
  <si>
    <t>Multipráticas recreativas</t>
  </si>
  <si>
    <t>01.04.23.02</t>
  </si>
  <si>
    <t>Turismo Social</t>
  </si>
  <si>
    <t>01.04.23.02 - Passeios</t>
  </si>
  <si>
    <t>Passeios</t>
  </si>
  <si>
    <t>01.04.23.03</t>
  </si>
  <si>
    <t>01.04.23.03 - Viagens</t>
  </si>
  <si>
    <t>Viagens</t>
  </si>
  <si>
    <t>01.05.25.01</t>
  </si>
  <si>
    <t>Assistência</t>
  </si>
  <si>
    <t>Desenvolvimento Comunitário</t>
  </si>
  <si>
    <t>01.05.25.01 - Ações formativas</t>
  </si>
  <si>
    <t>01.05.25.02</t>
  </si>
  <si>
    <t>01.05.25.02 - Ações mediadas</t>
  </si>
  <si>
    <t>01.05.25.03</t>
  </si>
  <si>
    <t>01.05.25.03 - Apresentações</t>
  </si>
  <si>
    <t>01.05.25.04</t>
  </si>
  <si>
    <t>01.05.25.04 - Eventos</t>
  </si>
  <si>
    <t>01.05.28.01</t>
  </si>
  <si>
    <t>Trabalho Social com Grupos</t>
  </si>
  <si>
    <t>01.05.28.01 - Consulta social</t>
  </si>
  <si>
    <t>Consulta social</t>
  </si>
  <si>
    <t>01.05.28.02</t>
  </si>
  <si>
    <t>01.05.28.02 - Ações formativas</t>
  </si>
  <si>
    <t>01.05.28.03</t>
  </si>
  <si>
    <t>01.05.28.03 - Ações mediadas</t>
  </si>
  <si>
    <t>01.05.28.05</t>
  </si>
  <si>
    <t>01.05.28.05 - Eventos</t>
  </si>
  <si>
    <t xml:space="preserve"> Pessoas atendidas Total PCG</t>
  </si>
  <si>
    <t xml:space="preserve"> Pessoas atendidas Gratuidade PCG</t>
  </si>
  <si>
    <t>% Gratuidade</t>
  </si>
  <si>
    <t>Total Geral</t>
  </si>
  <si>
    <t>Educação Infantil</t>
  </si>
  <si>
    <t>Creche</t>
  </si>
  <si>
    <t>Pré-escola</t>
  </si>
  <si>
    <t>Ensino Fundamental</t>
  </si>
  <si>
    <t>Ensino Médio</t>
  </si>
  <si>
    <t>Sessão diagnóstica/clínica</t>
  </si>
  <si>
    <t>Práticas coletivas</t>
  </si>
  <si>
    <t>Incentivo artístico e cultural</t>
  </si>
  <si>
    <t>Intercâmbio</t>
  </si>
  <si>
    <t xml:space="preserve">Intercâmbio </t>
  </si>
  <si>
    <t>Educação patrimonial</t>
  </si>
  <si>
    <t>Colônias recreativas</t>
  </si>
  <si>
    <t>Valorização Social</t>
  </si>
  <si>
    <t>Distribuição de doações</t>
  </si>
  <si>
    <t>Segurança Alimentar e Apoio Social</t>
  </si>
  <si>
    <t>Compromisso de Aplicação de Recursos no PCG (33,33%)</t>
  </si>
  <si>
    <t>(=) Compromisso Total de Aplicação em Educação</t>
  </si>
  <si>
    <t>Compromisso de Aplicação de Recursos em Gratuidade (50% de 33,33%)</t>
  </si>
  <si>
    <t>Programação (DR/DN)</t>
  </si>
  <si>
    <t>Acordo MTUR</t>
  </si>
  <si>
    <t>Contribuição à Confederação Nacional e às Federações</t>
  </si>
  <si>
    <t>Programa de Comprometimento e Gratuidade
Resumo Sesc 2025</t>
  </si>
  <si>
    <t xml:space="preserve"> Receita Compulsória Líquida 
(R$)</t>
  </si>
  <si>
    <t>PCG Total 
(R$)</t>
  </si>
  <si>
    <t>Gratuidade 
(R$)</t>
  </si>
  <si>
    <t>% 
PCG Total</t>
  </si>
  <si>
    <t xml:space="preserve"> Valor Total PCG</t>
  </si>
  <si>
    <t xml:space="preserve"> Valor Gratuidade PCG</t>
  </si>
  <si>
    <t>Programação DR/DN</t>
  </si>
  <si>
    <t>Total PCG</t>
  </si>
  <si>
    <t>Total Gratuidade</t>
  </si>
  <si>
    <t>Modalidade</t>
  </si>
  <si>
    <t>Realização</t>
  </si>
  <si>
    <t xml:space="preserve">Variável </t>
  </si>
  <si>
    <t>DN/DR</t>
  </si>
  <si>
    <t>Nº Seção</t>
  </si>
  <si>
    <t>Nome Seção</t>
  </si>
  <si>
    <t>Nº Programa</t>
  </si>
  <si>
    <t>Nome Programa</t>
  </si>
  <si>
    <t>Nº Atividade</t>
  </si>
  <si>
    <t>Nome Atividade</t>
  </si>
  <si>
    <t>Nº Subatividade</t>
  </si>
  <si>
    <t>Nome Subatividade</t>
  </si>
  <si>
    <t>Elegível ao PCG?</t>
  </si>
  <si>
    <t>Categoria A</t>
  </si>
  <si>
    <t>Categoria B</t>
  </si>
  <si>
    <t>Código sem ponto</t>
  </si>
  <si>
    <t>Sem modalidade</t>
  </si>
  <si>
    <t>Creche (1101)</t>
  </si>
  <si>
    <t>Frequência</t>
  </si>
  <si>
    <t>Sem Modalidade</t>
  </si>
  <si>
    <t>01.01.01.01</t>
  </si>
  <si>
    <t>Custo Direto</t>
  </si>
  <si>
    <t>Fim</t>
  </si>
  <si>
    <t>Pré-escola (1102)</t>
  </si>
  <si>
    <t>Acompanhamento Pedagógico</t>
  </si>
  <si>
    <t>01.01.01.02</t>
  </si>
  <si>
    <t>Anos iniciais (1201)</t>
  </si>
  <si>
    <t>Complementação Curricular</t>
  </si>
  <si>
    <t>01.01.02.01</t>
  </si>
  <si>
    <t>Anos finais (1202)</t>
  </si>
  <si>
    <t xml:space="preserve">Aperfeiçoamento Especializado </t>
  </si>
  <si>
    <t>01.01.02.02</t>
  </si>
  <si>
    <t>Progressão parcial (1203)</t>
  </si>
  <si>
    <t>Clientes (Novas Inscrições)</t>
  </si>
  <si>
    <t>Educação Complementar</t>
  </si>
  <si>
    <t>Ciências</t>
  </si>
  <si>
    <t>01.01.03.01</t>
  </si>
  <si>
    <t>Anos letivos (1301)</t>
  </si>
  <si>
    <t>Cursos de Valorização Social</t>
  </si>
  <si>
    <t>Humanidades</t>
  </si>
  <si>
    <t>Progressão parcial (1302)</t>
  </si>
  <si>
    <t xml:space="preserve">Educação em Ciências e Humanidades </t>
  </si>
  <si>
    <t>Meio Ambiente</t>
  </si>
  <si>
    <t>Educação em Ciências e Humanidades</t>
  </si>
  <si>
    <t>Alfabetização (1401)</t>
  </si>
  <si>
    <t>Nutrição</t>
  </si>
  <si>
    <t>Circo</t>
  </si>
  <si>
    <t>Anos iniciais do ensino fundamental (1402)</t>
  </si>
  <si>
    <t>Dança</t>
  </si>
  <si>
    <t>Anos finais do ensino fundamental (1403)</t>
  </si>
  <si>
    <t>Teatro</t>
  </si>
  <si>
    <t>Ensino médio (1404)</t>
  </si>
  <si>
    <t>Cuidado Terapêutico</t>
  </si>
  <si>
    <t>Eventos Físico-Esportivos</t>
  </si>
  <si>
    <t>Curso (1511)</t>
  </si>
  <si>
    <t xml:space="preserve">Formação Esportiva </t>
  </si>
  <si>
    <t>01.01.05.03</t>
  </si>
  <si>
    <t>Oficina (1512)</t>
  </si>
  <si>
    <t>Turismo Emissivo</t>
  </si>
  <si>
    <t>01.01.05.04</t>
  </si>
  <si>
    <t>Palestra (1513)</t>
  </si>
  <si>
    <t>Público</t>
  </si>
  <si>
    <t>Turismo Receptivo</t>
  </si>
  <si>
    <t>Curso (1521)</t>
  </si>
  <si>
    <t>Desenvolvimento de Capacidades</t>
  </si>
  <si>
    <t>01.01.06.01</t>
  </si>
  <si>
    <t>Apoio à programação finalística - Educação</t>
  </si>
  <si>
    <t>NÃO</t>
  </si>
  <si>
    <t>Custo Indireto</t>
  </si>
  <si>
    <t>01.02.07.02</t>
  </si>
  <si>
    <t>Oficina (1522)</t>
  </si>
  <si>
    <t>01.02.07.01</t>
  </si>
  <si>
    <t>Análise de risco em saúde</t>
  </si>
  <si>
    <t>01.02.07.03</t>
  </si>
  <si>
    <t>Palestra (1523)</t>
  </si>
  <si>
    <t>Aperfeiçoamento Especializado</t>
  </si>
  <si>
    <t>Congresso (1531)</t>
  </si>
  <si>
    <t>01.02.07.07</t>
  </si>
  <si>
    <t>Curso (1532)</t>
  </si>
  <si>
    <t>01.02.07.04</t>
  </si>
  <si>
    <t>Lanche</t>
  </si>
  <si>
    <t>01.02.07.08</t>
  </si>
  <si>
    <t>Oficina (1533)</t>
  </si>
  <si>
    <t>01.02.07.05</t>
  </si>
  <si>
    <t>Produtos gastronômicos</t>
  </si>
  <si>
    <t>01.02.07.09</t>
  </si>
  <si>
    <t>Palestra (1534)</t>
  </si>
  <si>
    <t>01.02.07.10</t>
  </si>
  <si>
    <t>Seminário (1535)</t>
  </si>
  <si>
    <t>01.02.07.11</t>
  </si>
  <si>
    <t>Curso (1601)</t>
  </si>
  <si>
    <t>01.02.08.02</t>
  </si>
  <si>
    <t>Oficina (1602)</t>
  </si>
  <si>
    <t>Assistência Especializada</t>
  </si>
  <si>
    <t>Palestra (1603)</t>
  </si>
  <si>
    <t>01.02.08.07</t>
  </si>
  <si>
    <t>Curso (1711)</t>
  </si>
  <si>
    <t>01.02.08.08</t>
  </si>
  <si>
    <t>Debate (1712)</t>
  </si>
  <si>
    <t>01.02.08.01</t>
  </si>
  <si>
    <t>01.02.08.09</t>
  </si>
  <si>
    <t>Exposição (1713)</t>
  </si>
  <si>
    <t>01.02.08.10</t>
  </si>
  <si>
    <t>Oficina (1714)</t>
  </si>
  <si>
    <t>01.02.08.11</t>
  </si>
  <si>
    <t>Palestra (1715)</t>
  </si>
  <si>
    <t>01.02.08.04</t>
  </si>
  <si>
    <t>Procedimentos clínicos</t>
  </si>
  <si>
    <t>Roda de conversa (1716)</t>
  </si>
  <si>
    <t>Participantes</t>
  </si>
  <si>
    <t>01.02.08.05</t>
  </si>
  <si>
    <t>Procedimentos complementares</t>
  </si>
  <si>
    <t>01.02.09.05</t>
  </si>
  <si>
    <t>Visita mediada (1717)</t>
  </si>
  <si>
    <t>01.02.08.06</t>
  </si>
  <si>
    <t>Procedimentos diagnósticos por imagem</t>
  </si>
  <si>
    <t>01.02.09.06</t>
  </si>
  <si>
    <t>Apresentação (1721)</t>
  </si>
  <si>
    <t>01.02.09.07</t>
  </si>
  <si>
    <t>Curso (1722)</t>
  </si>
  <si>
    <t>01.02.09.08</t>
  </si>
  <si>
    <t>Debate (1723)</t>
  </si>
  <si>
    <t>01.02.09.09</t>
  </si>
  <si>
    <t>Exposição (1724)</t>
  </si>
  <si>
    <t>01.02.09.10</t>
  </si>
  <si>
    <t>Oficina (1725)</t>
  </si>
  <si>
    <t>Palestra (1726)</t>
  </si>
  <si>
    <t>01.02.09.01</t>
  </si>
  <si>
    <t>Roda de conversa (1727)</t>
  </si>
  <si>
    <t>Visita mediada (1728)</t>
  </si>
  <si>
    <t>01.02.09.03</t>
  </si>
  <si>
    <t>Cuidados em saúde</t>
  </si>
  <si>
    <t>01.02.10.05</t>
  </si>
  <si>
    <t>Curso (1731)</t>
  </si>
  <si>
    <t>01.02.09.04</t>
  </si>
  <si>
    <t>Exames</t>
  </si>
  <si>
    <t>Debate (1732)</t>
  </si>
  <si>
    <t>Exposição (1733)</t>
  </si>
  <si>
    <t>01.03.12.01</t>
  </si>
  <si>
    <t>Oficina (1734)</t>
  </si>
  <si>
    <t>01.03.12.02</t>
  </si>
  <si>
    <t>Palestra (1735)</t>
  </si>
  <si>
    <t>Roda de conversa (1736)</t>
  </si>
  <si>
    <t>Visita mediada (1737)</t>
  </si>
  <si>
    <t>Vivência (1738)</t>
  </si>
  <si>
    <t>01.02.10.01</t>
  </si>
  <si>
    <t>01.03.12.06</t>
  </si>
  <si>
    <t>Curso (2302)</t>
  </si>
  <si>
    <t>01.03.12.07</t>
  </si>
  <si>
    <t>Encontro (2303)</t>
  </si>
  <si>
    <t>01.03.13.01</t>
  </si>
  <si>
    <t>Exposição mediada (2304)</t>
  </si>
  <si>
    <t>01.03.13.02</t>
  </si>
  <si>
    <t>Oficina (2305)</t>
  </si>
  <si>
    <t>Orientação (2306)</t>
  </si>
  <si>
    <t>Palestra (2307)</t>
  </si>
  <si>
    <t>Roda de conversa (2308)</t>
  </si>
  <si>
    <t>01.02.11.01</t>
  </si>
  <si>
    <t>Apoio à programação finalística - Saúde</t>
  </si>
  <si>
    <t>01.03.13.06</t>
  </si>
  <si>
    <t>Videodebate (2310)</t>
  </si>
  <si>
    <t>Vivência (23011)</t>
  </si>
  <si>
    <t>01.03.14.01</t>
  </si>
  <si>
    <t>Apresentação (3111)</t>
  </si>
  <si>
    <t>01.03.14.02</t>
  </si>
  <si>
    <t>Curso (3112)</t>
  </si>
  <si>
    <t>Debate (3113)</t>
  </si>
  <si>
    <t>01.03.14.04</t>
  </si>
  <si>
    <t>Exposição (3115)</t>
  </si>
  <si>
    <t>Oficina (3118)</t>
  </si>
  <si>
    <t>01.03.14.06</t>
  </si>
  <si>
    <t>Palestra (3119)</t>
  </si>
  <si>
    <t>01.03.14.07</t>
  </si>
  <si>
    <t>Apresentação (3121)</t>
  </si>
  <si>
    <t>01.03.15.01</t>
  </si>
  <si>
    <t>Curso (3122)</t>
  </si>
  <si>
    <t>01.03.15.02</t>
  </si>
  <si>
    <t>Debate (3123)</t>
  </si>
  <si>
    <t>Exposição (3125)</t>
  </si>
  <si>
    <t>01.03.15.04</t>
  </si>
  <si>
    <t>Oficina (3128)</t>
  </si>
  <si>
    <t>Palestra (3129)</t>
  </si>
  <si>
    <t>01.03.15.06</t>
  </si>
  <si>
    <t>Apresentação (3131)</t>
  </si>
  <si>
    <t>01.03.15.07</t>
  </si>
  <si>
    <t>Curso (3132)</t>
  </si>
  <si>
    <t>01.03.15.08</t>
  </si>
  <si>
    <t>Debate (3133)</t>
  </si>
  <si>
    <t>01.03.16.01</t>
  </si>
  <si>
    <t>Exposição (3135)</t>
  </si>
  <si>
    <t>01.03.16.02</t>
  </si>
  <si>
    <t>Oficina (3138)</t>
  </si>
  <si>
    <t>Palestra (3139)</t>
  </si>
  <si>
    <t>Curso (3201)</t>
  </si>
  <si>
    <t>Debate (3202)</t>
  </si>
  <si>
    <t>01.03.16.06</t>
  </si>
  <si>
    <t>Exposição de arte (3204)</t>
  </si>
  <si>
    <t>01.03.16.07</t>
  </si>
  <si>
    <t>Oficina (3207)</t>
  </si>
  <si>
    <t>Palestra (3208)</t>
  </si>
  <si>
    <t>Visita mediada à exposição (32010)</t>
  </si>
  <si>
    <t>01.03.17.03</t>
  </si>
  <si>
    <t>Apresentação (3301)</t>
  </si>
  <si>
    <t>01.03.17.04</t>
  </si>
  <si>
    <t>Curso (3302)</t>
  </si>
  <si>
    <t>01.03.17.05</t>
  </si>
  <si>
    <t>Debate (3303)</t>
  </si>
  <si>
    <t>01.03.17.06</t>
  </si>
  <si>
    <t>Exposição (3305)</t>
  </si>
  <si>
    <t>01.03.18.01</t>
  </si>
  <si>
    <t>Oficina (3308)</t>
  </si>
  <si>
    <t>01.03.18.02</t>
  </si>
  <si>
    <t>Palestra (3309)</t>
  </si>
  <si>
    <t>01.03.18.03</t>
  </si>
  <si>
    <t>Apresentação (3401)</t>
  </si>
  <si>
    <t>Curso (3402)</t>
  </si>
  <si>
    <t>01.03.18.05</t>
  </si>
  <si>
    <t>Debate (3403)</t>
  </si>
  <si>
    <t>Exposição (3405)</t>
  </si>
  <si>
    <t>01.03.18.07</t>
  </si>
  <si>
    <t>Mediação (3408)</t>
  </si>
  <si>
    <t>Oficina (3409)</t>
  </si>
  <si>
    <t>01.03.19.01</t>
  </si>
  <si>
    <t>Palestra (34010)</t>
  </si>
  <si>
    <t>01.03.19.02</t>
  </si>
  <si>
    <t>Curso (3501)</t>
  </si>
  <si>
    <t>Debate (3502)</t>
  </si>
  <si>
    <t>01.03.19.04</t>
  </si>
  <si>
    <t>Exibição (3504)</t>
  </si>
  <si>
    <t>01.03.19.05</t>
  </si>
  <si>
    <t>Exposição (3505)</t>
  </si>
  <si>
    <t>01.03.19.06</t>
  </si>
  <si>
    <t>Oficina (3508)</t>
  </si>
  <si>
    <t>01.03.19.07</t>
  </si>
  <si>
    <t>Palestra (3509)</t>
  </si>
  <si>
    <t>Consulta (3602)</t>
  </si>
  <si>
    <t>Pessoas presentes</t>
  </si>
  <si>
    <t>Empréstimo (3603)</t>
  </si>
  <si>
    <t>Clientes presentes</t>
  </si>
  <si>
    <t>Oficina (3604)</t>
  </si>
  <si>
    <t>Oficina (4124)</t>
  </si>
  <si>
    <t>Palestra (4125)</t>
  </si>
  <si>
    <t>01.04.21.06</t>
  </si>
  <si>
    <t>Formação Esportiva</t>
  </si>
  <si>
    <t>Esporte coletivo (4141)</t>
  </si>
  <si>
    <t>01.04.21.07</t>
  </si>
  <si>
    <t>Esporte individual (4142)</t>
  </si>
  <si>
    <t>01.04.21.08</t>
  </si>
  <si>
    <t>Luta (4144)</t>
  </si>
  <si>
    <t>01.04.22.01</t>
  </si>
  <si>
    <t>Multipráticas esportivas (4145)</t>
  </si>
  <si>
    <t>Colônia de férias (4201)</t>
  </si>
  <si>
    <t>Excursão (4311)</t>
  </si>
  <si>
    <t>01.04.22.05</t>
  </si>
  <si>
    <t>Passeio (4312)</t>
  </si>
  <si>
    <t>01.04.22.06</t>
  </si>
  <si>
    <t>Passeio local (4323)</t>
  </si>
  <si>
    <t>01.03.20.01</t>
  </si>
  <si>
    <t>Apoio à programação finalística - Cultura</t>
  </si>
  <si>
    <t>01.04.22.07</t>
  </si>
  <si>
    <t>Curso (5102)</t>
  </si>
  <si>
    <t>01.04.22.08</t>
  </si>
  <si>
    <t>Encontro (5103)</t>
  </si>
  <si>
    <t>01.04.22.09</t>
  </si>
  <si>
    <t>Oficina (5104)</t>
  </si>
  <si>
    <t>Palestra (5105)</t>
  </si>
  <si>
    <t>Roda de conversa (5107)</t>
  </si>
  <si>
    <t>01.04.23.04</t>
  </si>
  <si>
    <t>Curso (5221)</t>
  </si>
  <si>
    <t>01.04.23.05</t>
  </si>
  <si>
    <t>Encontro (5222)</t>
  </si>
  <si>
    <t>01.04.23.06</t>
  </si>
  <si>
    <t>Oficina (5223)</t>
  </si>
  <si>
    <t>01.04.23.07</t>
  </si>
  <si>
    <t>Orientação (5224)</t>
  </si>
  <si>
    <t>01.04.23.08</t>
  </si>
  <si>
    <t>Palestra (5225)</t>
  </si>
  <si>
    <t>01.04.22.02</t>
  </si>
  <si>
    <t>Parque aquático</t>
  </si>
  <si>
    <t>Ação de voluntariado (5301)</t>
  </si>
  <si>
    <t>Consulta Social (5303)</t>
  </si>
  <si>
    <t>Curso (5304)</t>
  </si>
  <si>
    <t>Encontro (5305)</t>
  </si>
  <si>
    <t>01.05.25.05</t>
  </si>
  <si>
    <t>Oficina (5306)</t>
  </si>
  <si>
    <t>01.05.26.01</t>
  </si>
  <si>
    <t>Palestra (5307)</t>
  </si>
  <si>
    <t>01.05.26.02</t>
  </si>
  <si>
    <t>Reunião (5308)</t>
  </si>
  <si>
    <t>01.05.26.03</t>
  </si>
  <si>
    <t>Visita Domiciliar, institucional e comunit. (5309)</t>
  </si>
  <si>
    <t>01.04.23.01</t>
  </si>
  <si>
    <t>Hospedagem</t>
  </si>
  <si>
    <t>01.05.26.04</t>
  </si>
  <si>
    <t>01.05.26.05</t>
  </si>
  <si>
    <t>01.05.26.06</t>
  </si>
  <si>
    <t>01.05.27.01</t>
  </si>
  <si>
    <t>01.05.27.02</t>
  </si>
  <si>
    <t>01.05.27.03</t>
  </si>
  <si>
    <t>01.05.27.04</t>
  </si>
  <si>
    <t>01.05.27.05</t>
  </si>
  <si>
    <t>01.04.24.01</t>
  </si>
  <si>
    <t>Apoio à programação finalística - Lazer</t>
  </si>
  <si>
    <t>01.05.27.06</t>
  </si>
  <si>
    <t>01.05.28.04</t>
  </si>
  <si>
    <t>01.05.28.06</t>
  </si>
  <si>
    <t>99.99.99.01</t>
  </si>
  <si>
    <t>Não se aplica</t>
  </si>
  <si>
    <t>99.99.99.02</t>
  </si>
  <si>
    <t>99.99.99.03</t>
  </si>
  <si>
    <t>99.99.99.04</t>
  </si>
  <si>
    <t>99.99.99.05</t>
  </si>
  <si>
    <t>99.99.99.06</t>
  </si>
  <si>
    <t>01.05.29.01</t>
  </si>
  <si>
    <t>Apoio à programação finalística - Assistência</t>
  </si>
  <si>
    <t>01.06.30.01</t>
  </si>
  <si>
    <t>Gestão de programas sociais</t>
  </si>
  <si>
    <t>Gestão</t>
  </si>
  <si>
    <t>01.06.30.02</t>
  </si>
  <si>
    <t>Gestão e manutenção de Unidades Operacionais</t>
  </si>
  <si>
    <t>01.06.31.01</t>
  </si>
  <si>
    <t>Credenciamento e acesso ao Sesc</t>
  </si>
  <si>
    <t>01.06.32.01</t>
  </si>
  <si>
    <t>Rádio e TV</t>
  </si>
  <si>
    <t>01.06.32.02</t>
  </si>
  <si>
    <t>Conteúdo multimídia</t>
  </si>
  <si>
    <t>01.06.32.03</t>
  </si>
  <si>
    <t>Sites de Conteúdo</t>
  </si>
  <si>
    <t>02.07.33.01</t>
  </si>
  <si>
    <t>Presidência e Conselho Deliberativo</t>
  </si>
  <si>
    <t>Meio</t>
  </si>
  <si>
    <t>02.07.33.02</t>
  </si>
  <si>
    <t>Direção-Geral ou Regional</t>
  </si>
  <si>
    <t>02.08.34.01</t>
  </si>
  <si>
    <t>Atividades e serviços administrativos</t>
  </si>
  <si>
    <t>02.08.34.02</t>
  </si>
  <si>
    <t>Serviços jurídicos</t>
  </si>
  <si>
    <t>02.08.34.03</t>
  </si>
  <si>
    <t>Gestão de Recursos Humanos</t>
  </si>
  <si>
    <t>02.08.34.04</t>
  </si>
  <si>
    <t>Gestão de compras, contratos, logística e patrimônio</t>
  </si>
  <si>
    <t>02.08.34.05</t>
  </si>
  <si>
    <t>Tributos administrativos</t>
  </si>
  <si>
    <t>02.09.35.01</t>
  </si>
  <si>
    <t>Manutenção e conservação em imóveis próprios</t>
  </si>
  <si>
    <t>02.09.35.02</t>
  </si>
  <si>
    <t>Manutenção e conservação em imóveis de terceiros</t>
  </si>
  <si>
    <t>02.09.36.01</t>
  </si>
  <si>
    <t>Aquisição e manutenção de veículos próprios</t>
  </si>
  <si>
    <t>02.09.36.02</t>
  </si>
  <si>
    <t>Locação e manutenção de veículos de terceiros</t>
  </si>
  <si>
    <t>02.10.37.01</t>
  </si>
  <si>
    <t>Aquisição e obras em imóveis para a sede administrativa - Área meio</t>
  </si>
  <si>
    <t>03.11.38.01</t>
  </si>
  <si>
    <t>TI - Gerenciamento e equipe técnica - Área meio</t>
  </si>
  <si>
    <t>04.12.39.01</t>
  </si>
  <si>
    <t>Planejamento, controle contábil, financeiro e orçamentário</t>
  </si>
  <si>
    <t>04.13.40.01</t>
  </si>
  <si>
    <t>Contribuição à CNC e Federações do Comércio</t>
  </si>
  <si>
    <t>Regulamentar</t>
  </si>
  <si>
    <t>04.13.40.02</t>
  </si>
  <si>
    <t>Comissão ao órgão arrecadador</t>
  </si>
  <si>
    <t>04.13.40.03</t>
  </si>
  <si>
    <t>Transferências regulamentares aos Departamentos Regionais</t>
  </si>
  <si>
    <t>04.13.40.04</t>
  </si>
  <si>
    <t>Conselho Fiscal</t>
  </si>
  <si>
    <t>05.14.41.01</t>
  </si>
  <si>
    <t>Capacitação e desenvolvimento de empregados - Área meio</t>
  </si>
  <si>
    <t>05.14.41.02</t>
  </si>
  <si>
    <t>Capacitação e desenvolvimento de empregados - Área fim</t>
  </si>
  <si>
    <t>06.15.42.01</t>
  </si>
  <si>
    <t>Comunicação institucional, divulgação e marketing</t>
  </si>
  <si>
    <t>06.15.42.02</t>
  </si>
  <si>
    <t>Divulgação da programação do Sesc</t>
  </si>
  <si>
    <t>06.15.43.01</t>
  </si>
  <si>
    <t>Relacionamento com públicos de interesse</t>
  </si>
  <si>
    <t>07.16.44.01</t>
  </si>
  <si>
    <t>Controle interno, gestão de riscos e compliance</t>
  </si>
  <si>
    <t>07.16.45.01</t>
  </si>
  <si>
    <t>Ouvidoria</t>
  </si>
  <si>
    <t>08.17.46.01</t>
  </si>
  <si>
    <t>Gestão em sustentabilidade</t>
  </si>
  <si>
    <t>08.17.46.02</t>
  </si>
  <si>
    <t>Energias limpas - Área meio</t>
  </si>
  <si>
    <t>08.17.46.03</t>
  </si>
  <si>
    <t>Energias limpas - Área fim</t>
  </si>
  <si>
    <t>08.17.46.04</t>
  </si>
  <si>
    <t>Gestão dos resíduos sólidos - Área meio</t>
  </si>
  <si>
    <t>08.17.46.05</t>
  </si>
  <si>
    <t>Gestão dos resíduos sólidos - Área fim</t>
  </si>
  <si>
    <t>08.17.46.06</t>
  </si>
  <si>
    <t>Conservação de áreas naturais protegidas</t>
  </si>
  <si>
    <t>01.02.08.11 - Exposição</t>
  </si>
  <si>
    <t>01.02.09.01 - Análise de risco em saúde</t>
  </si>
  <si>
    <t>01.02.09.03 - Cuidados em saúde</t>
  </si>
  <si>
    <t>01.02.09.04 - Exames</t>
  </si>
  <si>
    <t>01.02.09.05 - Práticas coletivas</t>
  </si>
  <si>
    <t>01.02.09.06 - Ações formativas</t>
  </si>
  <si>
    <t>01.02.09.07 - Ações mediadas</t>
  </si>
  <si>
    <t>01.02.09.08 - Apresentações</t>
  </si>
  <si>
    <t>01.02.09.09 - Eventos</t>
  </si>
  <si>
    <t>01.02.09.10 - Exposição</t>
  </si>
  <si>
    <t>01.02.10.01 - Análise de risco em saúde</t>
  </si>
  <si>
    <t>01.02.10.05 - Apresentações</t>
  </si>
  <si>
    <t>01.01.01.01 - Creche</t>
  </si>
  <si>
    <t>01.01.01.02 - Pré-escola</t>
  </si>
  <si>
    <t>01.01.02.01 - Anos iniciais</t>
  </si>
  <si>
    <t>01.01.02.02 - Anos finais</t>
  </si>
  <si>
    <t>01.01.03.01 - Séries/Etapas</t>
  </si>
  <si>
    <t>01.01.05.03 - Apresentações</t>
  </si>
  <si>
    <t>01.01.05.04 - Eventos</t>
  </si>
  <si>
    <t>01.02.07.01 - Análise de risco em saúde</t>
  </si>
  <si>
    <t>01.02.07.02 - Sessão diagnóstica/clínica</t>
  </si>
  <si>
    <t>01.02.07.03 - Consulta</t>
  </si>
  <si>
    <t>01.02.07.04 - Lanche</t>
  </si>
  <si>
    <t>01.02.07.05 - Produtos gastronômicos</t>
  </si>
  <si>
    <t>01.02.07.07 - Ações formativas</t>
  </si>
  <si>
    <t>01.02.07.08 - Ações mediadas</t>
  </si>
  <si>
    <t>01.02.07.09 - Apresentações</t>
  </si>
  <si>
    <t>01.02.07.10 - Eventos</t>
  </si>
  <si>
    <t>01.02.07.11 - Exposição</t>
  </si>
  <si>
    <t>01.02.08.01 - Análise de risco em saúde</t>
  </si>
  <si>
    <t>01.02.08.02 - Sessão diagnóstica/clínica</t>
  </si>
  <si>
    <t>01.02.08.04 - Procedimentos clínicos</t>
  </si>
  <si>
    <t>01.02.08.05 - Procedimentos complementares</t>
  </si>
  <si>
    <t>01.02.08.06 - Procedimentos diagnósticos por imagem</t>
  </si>
  <si>
    <t>01.02.08.07 - Ações formativas</t>
  </si>
  <si>
    <t>01.02.08.08 - Ações mediadas</t>
  </si>
  <si>
    <t>01.02.08.09 - Apresentações</t>
  </si>
  <si>
    <t>01.02.08.10 - Eventos</t>
  </si>
  <si>
    <t>Número / Turmas</t>
  </si>
  <si>
    <t>Inscrições</t>
  </si>
  <si>
    <t>01.03.12.01 - Incentivo artístico e cultural</t>
  </si>
  <si>
    <t>01.03.12.02 - Intercâmbio</t>
  </si>
  <si>
    <t>01.03.12.06 - Eventos</t>
  </si>
  <si>
    <t>01.03.12.07 - Exposição</t>
  </si>
  <si>
    <t>01.03.13.01 - Incentivo artístico e cultural</t>
  </si>
  <si>
    <t>01.03.13.02 - Intercâmbio</t>
  </si>
  <si>
    <t>01.03.13.06 - Eventos</t>
  </si>
  <si>
    <t>01.03.14.01 - Incentivo artístico e cultural</t>
  </si>
  <si>
    <t>01.03.14.02 - Intercâmbio</t>
  </si>
  <si>
    <t>01.03.14.04 - Ações mediadas</t>
  </si>
  <si>
    <t>01.03.14.06 - Eventos</t>
  </si>
  <si>
    <t>01.03.14.07 - Exposição</t>
  </si>
  <si>
    <t>01.03.15.01 - Incentivo artístico e cultural</t>
  </si>
  <si>
    <t xml:space="preserve">01.03.15.02 - Intercâmbio </t>
  </si>
  <si>
    <t>01.03.15.04 - Ações formativas</t>
  </si>
  <si>
    <t>01.03.15.06 - Apresentações</t>
  </si>
  <si>
    <t>01.03.15.07 - Eventos</t>
  </si>
  <si>
    <t>01.03.15.08 - Exposição</t>
  </si>
  <si>
    <t>01.03.16.01 - Incentivo artístico e cultural</t>
  </si>
  <si>
    <t>01.03.16.02 - Intercâmbio</t>
  </si>
  <si>
    <t>01.03.16.06 - Eventos</t>
  </si>
  <si>
    <t>01.03.16.07 - Exposição</t>
  </si>
  <si>
    <t>01.03.17.03 - Ações mediadas</t>
  </si>
  <si>
    <t>01.03.17.04 - Apresentações</t>
  </si>
  <si>
    <t>01.03.17.05 - Eventos</t>
  </si>
  <si>
    <t>01.03.17.06 - Exposição</t>
  </si>
  <si>
    <t>01.03.18.01 - Incentivo artístico e cultural</t>
  </si>
  <si>
    <t>01.03.18.02 - Intercâmbio</t>
  </si>
  <si>
    <t>01.03.18.03 - Educação patrimonial</t>
  </si>
  <si>
    <t>01.03.18.05 - Ações mediadas</t>
  </si>
  <si>
    <t>01.03.18.07 - Eventos</t>
  </si>
  <si>
    <t>01.03.19.01 - Incentivo artístico e cultural</t>
  </si>
  <si>
    <t>01.03.19.02 - Intercâmbio</t>
  </si>
  <si>
    <t>01.03.19.04 - Ações mediadas</t>
  </si>
  <si>
    <t>01.03.19.05 - Apresentações</t>
  </si>
  <si>
    <t>01.03.19.06 - Eventos</t>
  </si>
  <si>
    <t>01.03.19.07 - Exposição</t>
  </si>
  <si>
    <t>01.04.21.06 - Apresentações</t>
  </si>
  <si>
    <t>01.04.21.07 - Eventos</t>
  </si>
  <si>
    <t>01.04.21.08 - Exposição</t>
  </si>
  <si>
    <t>01.04.22.01 - Colônias recreativas</t>
  </si>
  <si>
    <t>01.04.22.02 - Parque aquático</t>
  </si>
  <si>
    <t>01.04.22.05 - Ações formativas</t>
  </si>
  <si>
    <t>01.04.22.06 - Ações mediadas</t>
  </si>
  <si>
    <t>01.04.22.07 - Apresentações</t>
  </si>
  <si>
    <t>01.04.22.08 - Eventos</t>
  </si>
  <si>
    <t>01.04.22.09 - Exposição</t>
  </si>
  <si>
    <t>01.04.23.01 - Hospedagem</t>
  </si>
  <si>
    <t>01.04.23.04 - Ações formativas</t>
  </si>
  <si>
    <t>01.04.23.05 - Ações mediadas</t>
  </si>
  <si>
    <t>01.04.23.06 - Apresentações</t>
  </si>
  <si>
    <t>01.04.23.07 - Eventos</t>
  </si>
  <si>
    <t>01.04.23.08 - Exposição</t>
  </si>
  <si>
    <t>01.05.25.05 - Exposição</t>
  </si>
  <si>
    <t>01.05.26.01 - Distribuição de doações</t>
  </si>
  <si>
    <t>01.05.26.02 - Ações formativas</t>
  </si>
  <si>
    <t>01.05.26.03 - Ações mediadas</t>
  </si>
  <si>
    <t>01.05.26.04 - Apresentações</t>
  </si>
  <si>
    <t>01.05.26.05 - Eventos</t>
  </si>
  <si>
    <t>01.05.26.06 - Exposição</t>
  </si>
  <si>
    <t>01.05.27.01 - Distribuição de doações</t>
  </si>
  <si>
    <t>01.05.27.02 - Ações formativas</t>
  </si>
  <si>
    <t>01.05.27.03 - Ações mediadas</t>
  </si>
  <si>
    <t>01.05.27.04 - Apresentações</t>
  </si>
  <si>
    <t>01.05.27.05 - Eventos</t>
  </si>
  <si>
    <t>01.05.27.06 - Exposição</t>
  </si>
  <si>
    <t>01.05.28.04 - Apresentações</t>
  </si>
  <si>
    <t>01.05.28.06 - Exposição</t>
  </si>
  <si>
    <t>Matrícula / Inscrições</t>
  </si>
  <si>
    <t>Presença</t>
  </si>
  <si>
    <t>Pessoas atendidas</t>
  </si>
  <si>
    <t>Nº de refeições</t>
  </si>
  <si>
    <t>Distribuição (kg)</t>
  </si>
  <si>
    <t>Nº de lanches</t>
  </si>
  <si>
    <t>Diárias</t>
  </si>
  <si>
    <t>Distribuição (unid.)</t>
  </si>
  <si>
    <t>Nº de conteúdos acessados</t>
  </si>
  <si>
    <t>DR / Programa / Atividade / Subatividade</t>
  </si>
  <si>
    <t xml:space="preserve">Administração Geral </t>
  </si>
  <si>
    <t>Tecnologia da Informação</t>
  </si>
  <si>
    <t xml:space="preserve">Planejamento e Administração Financeira </t>
  </si>
  <si>
    <t xml:space="preserve">Formação de Recursos Humanos </t>
  </si>
  <si>
    <t xml:space="preserve">Comunicação Social </t>
  </si>
  <si>
    <t>Controle Interno</t>
  </si>
  <si>
    <t>Responsabilidade Socioambiental</t>
  </si>
  <si>
    <t>Ações Transversais aos Programas Sociais</t>
  </si>
  <si>
    <t>Gestão Administrativa</t>
  </si>
  <si>
    <t>Atividades Administrativas</t>
  </si>
  <si>
    <t>Gestão de Imóveis e Transportes</t>
  </si>
  <si>
    <t>Modernização e Melhoria da Sede Administrativa</t>
  </si>
  <si>
    <t>Serviços de Tecnologia da Informação e Comunicação</t>
  </si>
  <si>
    <t>Planejamento, Controle Contábil, Financeiro e Orçamentário</t>
  </si>
  <si>
    <t>Despesas e Repasses Regulamentares</t>
  </si>
  <si>
    <t>Capacitação e Desenvolvimento de Recursos Humanos</t>
  </si>
  <si>
    <t>Comunicação Social e Afirmação Institucional</t>
  </si>
  <si>
    <t>Controladoria e Ouvidoria</t>
  </si>
  <si>
    <t>Apoio à Programação Finalística - Educação</t>
  </si>
  <si>
    <t>Apoio à Programação Finalística - Saúde</t>
  </si>
  <si>
    <t>Apoio à Programação Finalística - Cultura</t>
  </si>
  <si>
    <t>Apoio à Programação Finalística - Lazer</t>
  </si>
  <si>
    <t>Apoio à Programação Finalística - Assistência</t>
  </si>
  <si>
    <t>Apoio à Programas Sociais</t>
  </si>
  <si>
    <t>Relacionamento com Clientes</t>
  </si>
  <si>
    <t>Conteúdo em Mídias</t>
  </si>
  <si>
    <t>Manutenção e Conservação de Imóveis</t>
  </si>
  <si>
    <t>Aquisição e Manutenção de Veículos</t>
  </si>
  <si>
    <t>TI - Gerenciamento e Equipe Técnica</t>
  </si>
  <si>
    <t>Capacitação e Desenvolvimento de Empregados</t>
  </si>
  <si>
    <t>Comunicação Institucional, Divulgação e Marketing</t>
  </si>
  <si>
    <t>Relacionamento Institucional</t>
  </si>
  <si>
    <t>Ações de Sustentabilidade e Conservação Ambiental</t>
  </si>
  <si>
    <t>Demonstrativo do Cumprimento da Aplicação de Recursos no Programa de Comprometimento e Gratuidade (PCG)
2025</t>
  </si>
  <si>
    <r>
      <rPr>
        <b/>
        <sz val="10"/>
        <color rgb="FF000000"/>
        <rFont val="Calibri"/>
        <family val="2"/>
      </rPr>
      <t>Data de fechamento:</t>
    </r>
    <r>
      <rPr>
        <sz val="10"/>
        <color rgb="FF000000"/>
        <rFont val="Calibri"/>
        <family val="2"/>
      </rPr>
      <t xml:space="preserve"> 03/03/2026.
</t>
    </r>
    <r>
      <rPr>
        <b/>
        <sz val="10"/>
        <color rgb="FF000000"/>
        <rFont val="Calibri"/>
        <family val="2"/>
      </rPr>
      <t>Fonte:</t>
    </r>
    <r>
      <rPr>
        <sz val="10"/>
        <color rgb="FF000000"/>
        <rFont val="Calibri"/>
        <family val="2"/>
      </rPr>
      <t xml:space="preserve"> Quadros Programa de Comprometimento e Gratuidade (PCG) de 27 Departamentos Regionais e Departamento Nacional após análise do Conselho Fiscal do Sesc.</t>
    </r>
  </si>
  <si>
    <t>Detalhamento da Receita de Contribuição Compulsória
2025</t>
  </si>
  <si>
    <t>Programa de Comprometimento e Gratuidade
Por Programa / Atividade / Subatividade</t>
  </si>
  <si>
    <t>Programa de Comprometimento e Gratuidade
Valores (R$) e Pessoas Atendidas</t>
  </si>
  <si>
    <t>Programa / Atividade / Subatividade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</si>
</sst>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#,##0_ ;[Red]\-#,##0\ "/>
    <numFmt numFmtId="166" formatCode="#,##0.00_ ;[Red]\-#,##0.0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FFFFFF"/>
      <name val="Arial"/>
      <family val="2"/>
    </font>
    <font>
      <sz val="8"/>
      <color theme="1"/>
      <name val="Arial"/>
      <family val="2"/>
    </font>
    <font>
      <b/>
      <sz val="12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rgb="FF000000"/>
      <name val="Arial"/>
      <family val="2"/>
    </font>
    <font>
      <sz val="11"/>
      <color rgb="FF000000"/>
      <name val="Calibri"/>
      <family val="2"/>
    </font>
    <font>
      <b/>
      <sz val="12"/>
      <color theme="0"/>
      <name val="Calibri"/>
      <family val="2"/>
      <scheme val="minor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8" tint="-0.249977111117893"/>
        <bgColor theme="5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rgb="FFFFFFFF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theme="8" tint="-0.499984740745262"/>
      </bottom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rgb="FFFFFFFF"/>
      </right>
      <top/>
      <bottom/>
      <diagonal/>
    </border>
    <border>
      <left/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rgb="FFFFFFFF"/>
      </right>
      <top/>
      <bottom style="medium">
        <color theme="8" tint="-0.499984740745262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4" fontId="8" fillId="0" borderId="0" applyFont="0" applyFill="0" applyBorder="0" applyAlignment="0" applyProtection="0"/>
  </cellStyleXfs>
  <cellXfs count="124">
    <xf numFmtId="0" fontId="0" fillId="0" borderId="0" xfId="0"/>
    <xf numFmtId="43" fontId="0" fillId="0" borderId="0" xfId="1" applyFont="1"/>
    <xf numFmtId="43" fontId="0" fillId="0" borderId="0" xfId="1" applyFont="1" applyAlignment="1">
      <alignment vertical="center"/>
    </xf>
    <xf numFmtId="43" fontId="0" fillId="0" borderId="0" xfId="0" applyNumberFormat="1"/>
    <xf numFmtId="0" fontId="4" fillId="0" borderId="2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43" fontId="4" fillId="0" borderId="4" xfId="0" applyNumberFormat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3" fontId="4" fillId="0" borderId="4" xfId="1" applyFont="1" applyBorder="1" applyAlignment="1">
      <alignment vertical="center"/>
    </xf>
    <xf numFmtId="43" fontId="4" fillId="0" borderId="4" xfId="1" applyFont="1" applyBorder="1" applyAlignment="1">
      <alignment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43" fontId="3" fillId="2" borderId="9" xfId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0" xfId="0" quotePrefix="1"/>
    <xf numFmtId="165" fontId="0" fillId="0" borderId="0" xfId="0" applyNumberFormat="1"/>
    <xf numFmtId="0" fontId="4" fillId="0" borderId="0" xfId="0" quotePrefix="1" applyFont="1" applyAlignment="1">
      <alignment horizontal="left" vertical="top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0" fillId="0" borderId="0" xfId="0" applyNumberFormat="1"/>
    <xf numFmtId="49" fontId="3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2" fillId="4" borderId="1" xfId="0" applyFont="1" applyFill="1" applyBorder="1"/>
    <xf numFmtId="0" fontId="12" fillId="4" borderId="10" xfId="0" applyFont="1" applyFill="1" applyBorder="1"/>
    <xf numFmtId="0" fontId="6" fillId="0" borderId="3" xfId="0" applyFont="1" applyBorder="1"/>
    <xf numFmtId="0" fontId="6" fillId="0" borderId="12" xfId="0" applyFont="1" applyBorder="1"/>
    <xf numFmtId="0" fontId="6" fillId="0" borderId="12" xfId="0" applyFont="1" applyBorder="1" applyAlignment="1">
      <alignment wrapText="1"/>
    </xf>
    <xf numFmtId="0" fontId="13" fillId="0" borderId="0" xfId="0" applyFont="1"/>
    <xf numFmtId="0" fontId="6" fillId="0" borderId="3" xfId="0" applyFont="1" applyBorder="1" applyAlignment="1">
      <alignment wrapText="1"/>
    </xf>
    <xf numFmtId="0" fontId="14" fillId="5" borderId="14" xfId="0" applyFont="1" applyFill="1" applyBorder="1" applyAlignment="1">
      <alignment horizontal="center" vertical="center" wrapText="1"/>
    </xf>
    <xf numFmtId="0" fontId="0" fillId="3" borderId="5" xfId="0" applyFill="1" applyBorder="1" applyAlignment="1">
      <alignment horizontal="justify" vertical="center" wrapText="1"/>
    </xf>
    <xf numFmtId="43" fontId="1" fillId="3" borderId="6" xfId="1" applyFont="1" applyFill="1" applyBorder="1" applyAlignment="1">
      <alignment horizontal="right" vertical="center" wrapText="1"/>
    </xf>
    <xf numFmtId="0" fontId="10" fillId="3" borderId="5" xfId="0" applyFont="1" applyFill="1" applyBorder="1" applyAlignment="1">
      <alignment horizontal="justify" vertical="center" wrapText="1"/>
    </xf>
    <xf numFmtId="43" fontId="10" fillId="3" borderId="6" xfId="1" applyFont="1" applyFill="1" applyBorder="1" applyAlignment="1">
      <alignment horizontal="right" vertical="center" wrapText="1"/>
    </xf>
    <xf numFmtId="43" fontId="10" fillId="3" borderId="6" xfId="1" applyFont="1" applyFill="1" applyBorder="1" applyAlignment="1">
      <alignment horizontal="justify" vertical="center" wrapText="1"/>
    </xf>
    <xf numFmtId="0" fontId="0" fillId="3" borderId="5" xfId="0" applyFill="1" applyBorder="1" applyAlignment="1">
      <alignment horizontal="left" vertical="center" wrapText="1" indent="1"/>
    </xf>
    <xf numFmtId="43" fontId="1" fillId="3" borderId="0" xfId="1" applyFont="1" applyFill="1" applyBorder="1" applyAlignment="1">
      <alignment horizontal="right" vertical="center" wrapText="1"/>
    </xf>
    <xf numFmtId="10" fontId="10" fillId="3" borderId="6" xfId="2" applyNumberFormat="1" applyFont="1" applyFill="1" applyBorder="1" applyAlignment="1">
      <alignment horizontal="right" vertical="center" wrapText="1"/>
    </xf>
    <xf numFmtId="43" fontId="10" fillId="0" borderId="15" xfId="1" applyFont="1" applyFill="1" applyBorder="1" applyAlignment="1">
      <alignment horizontal="center" vertical="center" wrapText="1"/>
    </xf>
    <xf numFmtId="43" fontId="1" fillId="0" borderId="16" xfId="1" applyFont="1" applyFill="1" applyBorder="1" applyAlignment="1">
      <alignment horizontal="justify" vertical="center" wrapText="1"/>
    </xf>
    <xf numFmtId="43" fontId="1" fillId="0" borderId="17" xfId="1" applyFont="1" applyFill="1" applyBorder="1" applyAlignment="1">
      <alignment horizontal="justify" vertical="center" wrapText="1"/>
    </xf>
    <xf numFmtId="43" fontId="10" fillId="0" borderId="18" xfId="1" applyFont="1" applyFill="1" applyBorder="1" applyAlignment="1">
      <alignment horizontal="center" vertical="center" wrapText="1"/>
    </xf>
    <xf numFmtId="43" fontId="1" fillId="0" borderId="19" xfId="1" applyFont="1" applyFill="1" applyBorder="1" applyAlignment="1">
      <alignment horizontal="justify" vertical="center" wrapText="1"/>
    </xf>
    <xf numFmtId="43" fontId="1" fillId="0" borderId="20" xfId="1" applyFont="1" applyFill="1" applyBorder="1" applyAlignment="1">
      <alignment horizontal="justify" vertical="center" wrapText="1"/>
    </xf>
    <xf numFmtId="43" fontId="14" fillId="5" borderId="14" xfId="1" applyFont="1" applyFill="1" applyBorder="1" applyAlignment="1">
      <alignment horizontal="center" vertical="center" wrapText="1"/>
    </xf>
    <xf numFmtId="0" fontId="14" fillId="5" borderId="29" xfId="0" applyFont="1" applyFill="1" applyBorder="1" applyAlignment="1">
      <alignment horizontal="center" vertical="center" wrapText="1"/>
    </xf>
    <xf numFmtId="0" fontId="14" fillId="5" borderId="30" xfId="0" applyFont="1" applyFill="1" applyBorder="1" applyAlignment="1">
      <alignment horizontal="center" vertical="center" wrapText="1"/>
    </xf>
    <xf numFmtId="43" fontId="0" fillId="8" borderId="0" xfId="1" applyFont="1" applyFill="1"/>
    <xf numFmtId="10" fontId="0" fillId="0" borderId="0" xfId="2" applyNumberFormat="1" applyFont="1" applyAlignment="1">
      <alignment horizontal="center"/>
    </xf>
    <xf numFmtId="10" fontId="0" fillId="0" borderId="0" xfId="2" applyNumberFormat="1" applyFont="1" applyFill="1" applyAlignment="1">
      <alignment horizontal="center"/>
    </xf>
    <xf numFmtId="10" fontId="14" fillId="5" borderId="14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indent="3"/>
    </xf>
    <xf numFmtId="0" fontId="10" fillId="8" borderId="0" xfId="0" applyFont="1" applyFill="1" applyAlignment="1">
      <alignment horizontal="left" indent="2"/>
    </xf>
    <xf numFmtId="165" fontId="17" fillId="7" borderId="0" xfId="0" applyNumberFormat="1" applyFont="1" applyFill="1" applyAlignment="1">
      <alignment horizontal="right" vertical="center"/>
    </xf>
    <xf numFmtId="165" fontId="17" fillId="8" borderId="0" xfId="0" applyNumberFormat="1" applyFont="1" applyFill="1" applyAlignment="1">
      <alignment horizontal="right" vertical="center"/>
    </xf>
    <xf numFmtId="0" fontId="10" fillId="8" borderId="0" xfId="0" applyFont="1" applyFill="1" applyAlignment="1">
      <alignment horizontal="left" vertical="center" indent="2"/>
    </xf>
    <xf numFmtId="0" fontId="10" fillId="10" borderId="0" xfId="0" applyFont="1" applyFill="1" applyAlignment="1">
      <alignment horizontal="left" vertical="center" indent="1"/>
    </xf>
    <xf numFmtId="0" fontId="10" fillId="7" borderId="0" xfId="0" applyFont="1" applyFill="1" applyAlignment="1">
      <alignment horizontal="left" vertical="center" indent="1"/>
    </xf>
    <xf numFmtId="166" fontId="0" fillId="0" borderId="0" xfId="0" applyNumberFormat="1" applyAlignment="1">
      <alignment vertical="center"/>
    </xf>
    <xf numFmtId="165" fontId="17" fillId="8" borderId="0" xfId="0" applyNumberFormat="1" applyFont="1" applyFill="1" applyAlignment="1">
      <alignment vertical="center"/>
    </xf>
    <xf numFmtId="165" fontId="17" fillId="7" borderId="0" xfId="0" applyNumberFormat="1" applyFont="1" applyFill="1" applyAlignment="1">
      <alignment vertical="center"/>
    </xf>
    <xf numFmtId="165" fontId="10" fillId="7" borderId="0" xfId="0" applyNumberFormat="1" applyFont="1" applyFill="1" applyAlignment="1">
      <alignment vertical="center"/>
    </xf>
    <xf numFmtId="0" fontId="0" fillId="0" borderId="0" xfId="0" applyAlignment="1">
      <alignment horizontal="left" vertical="center" indent="3"/>
    </xf>
    <xf numFmtId="0" fontId="7" fillId="6" borderId="32" xfId="0" applyFont="1" applyFill="1" applyBorder="1" applyAlignment="1">
      <alignment horizontal="center" vertical="center"/>
    </xf>
    <xf numFmtId="0" fontId="10" fillId="7" borderId="32" xfId="0" applyFont="1" applyFill="1" applyBorder="1" applyAlignment="1">
      <alignment horizontal="left" vertical="center" indent="1"/>
    </xf>
    <xf numFmtId="166" fontId="10" fillId="7" borderId="32" xfId="0" applyNumberFormat="1" applyFont="1" applyFill="1" applyBorder="1" applyAlignment="1">
      <alignment vertical="center"/>
    </xf>
    <xf numFmtId="0" fontId="7" fillId="6" borderId="33" xfId="0" applyFont="1" applyFill="1" applyBorder="1" applyAlignment="1">
      <alignment horizontal="left" vertical="center"/>
    </xf>
    <xf numFmtId="166" fontId="7" fillId="6" borderId="33" xfId="0" applyNumberFormat="1" applyFont="1" applyFill="1" applyBorder="1" applyAlignment="1">
      <alignment vertical="center"/>
    </xf>
    <xf numFmtId="166" fontId="10" fillId="9" borderId="32" xfId="0" applyNumberFormat="1" applyFont="1" applyFill="1" applyBorder="1" applyAlignment="1">
      <alignment vertical="center"/>
    </xf>
    <xf numFmtId="166" fontId="10" fillId="7" borderId="0" xfId="0" applyNumberFormat="1" applyFont="1" applyFill="1" applyAlignment="1">
      <alignment vertical="center"/>
    </xf>
    <xf numFmtId="0" fontId="10" fillId="11" borderId="32" xfId="0" applyFont="1" applyFill="1" applyBorder="1" applyAlignment="1">
      <alignment horizontal="left" vertical="center"/>
    </xf>
    <xf numFmtId="165" fontId="10" fillId="9" borderId="32" xfId="0" applyNumberFormat="1" applyFont="1" applyFill="1" applyBorder="1" applyAlignment="1">
      <alignment horizontal="right" vertical="center"/>
    </xf>
    <xf numFmtId="165" fontId="7" fillId="6" borderId="32" xfId="0" applyNumberFormat="1" applyFont="1" applyFill="1" applyBorder="1" applyAlignment="1">
      <alignment horizontal="center" vertical="center"/>
    </xf>
    <xf numFmtId="0" fontId="10" fillId="9" borderId="32" xfId="0" applyFont="1" applyFill="1" applyBorder="1" applyAlignment="1">
      <alignment horizontal="left"/>
    </xf>
    <xf numFmtId="165" fontId="10" fillId="9" borderId="32" xfId="0" applyNumberFormat="1" applyFont="1" applyFill="1" applyBorder="1" applyAlignment="1">
      <alignment vertical="center"/>
    </xf>
    <xf numFmtId="0" fontId="10" fillId="7" borderId="0" xfId="0" applyFont="1" applyFill="1" applyAlignment="1">
      <alignment horizontal="left" indent="1"/>
    </xf>
    <xf numFmtId="0" fontId="7" fillId="6" borderId="33" xfId="0" applyFont="1" applyFill="1" applyBorder="1" applyAlignment="1">
      <alignment horizontal="left"/>
    </xf>
    <xf numFmtId="165" fontId="7" fillId="6" borderId="33" xfId="0" applyNumberFormat="1" applyFont="1" applyFill="1" applyBorder="1" applyAlignment="1">
      <alignment vertical="center"/>
    </xf>
    <xf numFmtId="0" fontId="15" fillId="3" borderId="8" xfId="0" applyFont="1" applyFill="1" applyBorder="1" applyAlignment="1">
      <alignment horizontal="left" vertical="center" wrapText="1"/>
    </xf>
    <xf numFmtId="0" fontId="2" fillId="3" borderId="8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5" fillId="0" borderId="13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justify" vertical="center" wrapText="1"/>
    </xf>
    <xf numFmtId="0" fontId="10" fillId="3" borderId="6" xfId="0" applyFont="1" applyFill="1" applyBorder="1" applyAlignment="1">
      <alignment horizontal="justify" vertical="center" wrapText="1"/>
    </xf>
    <xf numFmtId="0" fontId="14" fillId="5" borderId="1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4" fillId="5" borderId="21" xfId="0" applyFont="1" applyFill="1" applyBorder="1" applyAlignment="1">
      <alignment horizontal="center" vertical="center" wrapText="1"/>
    </xf>
    <xf numFmtId="0" fontId="14" fillId="5" borderId="27" xfId="0" applyFont="1" applyFill="1" applyBorder="1" applyAlignment="1">
      <alignment horizontal="center" vertical="center" wrapText="1"/>
    </xf>
    <xf numFmtId="0" fontId="14" fillId="5" borderId="22" xfId="0" applyFont="1" applyFill="1" applyBorder="1" applyAlignment="1">
      <alignment horizontal="center" vertical="center" wrapText="1"/>
    </xf>
    <xf numFmtId="0" fontId="14" fillId="5" borderId="28" xfId="0" applyFont="1" applyFill="1" applyBorder="1" applyAlignment="1">
      <alignment horizontal="center" vertical="center" wrapText="1"/>
    </xf>
    <xf numFmtId="0" fontId="14" fillId="5" borderId="23" xfId="0" applyFont="1" applyFill="1" applyBorder="1" applyAlignment="1">
      <alignment horizontal="center" vertical="center" wrapText="1"/>
    </xf>
    <xf numFmtId="0" fontId="14" fillId="5" borderId="24" xfId="0" applyFont="1" applyFill="1" applyBorder="1" applyAlignment="1">
      <alignment horizontal="center" vertical="center" wrapText="1"/>
    </xf>
    <xf numFmtId="0" fontId="14" fillId="5" borderId="25" xfId="0" applyFont="1" applyFill="1" applyBorder="1" applyAlignment="1">
      <alignment horizontal="center" vertical="center" wrapText="1"/>
    </xf>
    <xf numFmtId="0" fontId="14" fillId="5" borderId="26" xfId="0" applyFont="1" applyFill="1" applyBorder="1" applyAlignment="1">
      <alignment horizontal="center" vertical="center" wrapText="1"/>
    </xf>
    <xf numFmtId="0" fontId="14" fillId="5" borderId="31" xfId="0" applyFont="1" applyFill="1" applyBorder="1" applyAlignment="1">
      <alignment horizontal="center" vertical="center" wrapText="1"/>
    </xf>
    <xf numFmtId="0" fontId="10" fillId="8" borderId="0" xfId="0" applyFont="1" applyFill="1" applyAlignment="1">
      <alignment horizontal="left" indent="1"/>
    </xf>
    <xf numFmtId="166" fontId="10" fillId="8" borderId="0" xfId="0" applyNumberFormat="1" applyFont="1" applyFill="1" applyAlignment="1">
      <alignment vertical="center"/>
    </xf>
    <xf numFmtId="0" fontId="0" fillId="0" borderId="0" xfId="0" applyAlignment="1">
      <alignment horizontal="left" indent="2"/>
    </xf>
    <xf numFmtId="166" fontId="7" fillId="6" borderId="32" xfId="0" applyNumberFormat="1" applyFont="1" applyFill="1" applyBorder="1" applyAlignment="1">
      <alignment horizontal="center" vertical="center"/>
    </xf>
    <xf numFmtId="166" fontId="10" fillId="9" borderId="32" xfId="0" applyNumberFormat="1" applyFont="1" applyFill="1" applyBorder="1" applyAlignment="1">
      <alignment horizontal="right" vertical="center"/>
    </xf>
    <xf numFmtId="166" fontId="17" fillId="7" borderId="0" xfId="0" applyNumberFormat="1" applyFont="1" applyFill="1" applyAlignment="1">
      <alignment horizontal="right" vertical="center"/>
    </xf>
    <xf numFmtId="166" fontId="17" fillId="8" borderId="0" xfId="0" applyNumberFormat="1" applyFont="1" applyFill="1" applyAlignment="1">
      <alignment horizontal="right" vertical="center"/>
    </xf>
    <xf numFmtId="166" fontId="17" fillId="8" borderId="0" xfId="0" applyNumberFormat="1" applyFont="1" applyFill="1" applyAlignment="1">
      <alignment vertical="center"/>
    </xf>
    <xf numFmtId="166" fontId="17" fillId="7" borderId="0" xfId="0" applyNumberFormat="1" applyFont="1" applyFill="1" applyAlignment="1">
      <alignment vertical="center"/>
    </xf>
    <xf numFmtId="166" fontId="10" fillId="10" borderId="0" xfId="0" applyNumberFormat="1" applyFont="1" applyFill="1" applyAlignment="1">
      <alignment vertical="center"/>
    </xf>
    <xf numFmtId="166" fontId="18" fillId="0" borderId="0" xfId="0" applyNumberFormat="1" applyFont="1" applyAlignment="1">
      <alignment horizontal="right"/>
    </xf>
    <xf numFmtId="165" fontId="18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166" fontId="17" fillId="8" borderId="0" xfId="0" applyNumberFormat="1" applyFont="1" applyFill="1"/>
    <xf numFmtId="3" fontId="17" fillId="8" borderId="0" xfId="0" applyNumberFormat="1" applyFont="1" applyFill="1" applyAlignment="1">
      <alignment horizontal="right" vertical="center"/>
    </xf>
    <xf numFmtId="3" fontId="17" fillId="8" borderId="0" xfId="0" applyNumberFormat="1" applyFont="1" applyFill="1" applyAlignment="1">
      <alignment vertical="center"/>
    </xf>
    <xf numFmtId="3" fontId="17" fillId="8" borderId="0" xfId="0" applyNumberFormat="1" applyFont="1" applyFill="1"/>
  </cellXfs>
  <cellStyles count="6">
    <cellStyle name="Normal" xfId="0" builtinId="0"/>
    <cellStyle name="Normal 2" xfId="3" xr:uid="{06D14DE4-729F-465F-98A6-51E1F03BF2B2}"/>
    <cellStyle name="Porcentagem" xfId="2" builtinId="5"/>
    <cellStyle name="Vírgula" xfId="1" builtinId="3"/>
    <cellStyle name="Vírgula 2" xfId="4" xr:uid="{CDA3B57A-8C64-481C-9B73-E1E20BED8393}"/>
    <cellStyle name="Vírgula 3" xfId="5" xr:uid="{6FF7F11F-D751-45A9-9004-D43B0A389CE5}"/>
  </cellStyles>
  <dxfs count="15">
    <dxf>
      <fill>
        <patternFill patternType="none">
          <fgColor indexed="64"/>
          <bgColor indexed="65"/>
        </patternFill>
      </fill>
    </dxf>
    <dxf>
      <fill>
        <patternFill patternType="solid">
          <fgColor rgb="FF92CDDC"/>
          <bgColor rgb="FF92CDDC"/>
        </patternFill>
      </fill>
    </dxf>
    <dxf>
      <fill>
        <patternFill patternType="solid">
          <fgColor rgb="FFB7DEE8"/>
          <bgColor rgb="FFB7DEE8"/>
        </patternFill>
      </fill>
    </dxf>
    <dxf>
      <fill>
        <patternFill patternType="solid">
          <fgColor rgb="FFDAEEF3"/>
          <bgColor rgb="FF000000"/>
        </patternFill>
      </fill>
    </dxf>
    <dxf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35" formatCode="_-* #,##0.00_-;\-* #,##0.00_-;_-* &quot;-&quot;??_-;_-@_-"/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alignment horizontal="general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Arial"/>
        <scheme val="none"/>
      </font>
      <fill>
        <patternFill patternType="solid">
          <fgColor indexed="64"/>
          <bgColor theme="1" tint="0.34998626667073579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1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438150</xdr:rowOff>
    </xdr:from>
    <xdr:to>
      <xdr:col>0</xdr:col>
      <xdr:colOff>532487</xdr:colOff>
      <xdr:row>0</xdr:row>
      <xdr:rowOff>876300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0D11541-05D3-4DC0-94D8-3867F3A35A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6350" y="438150"/>
          <a:ext cx="526137" cy="4381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647573</xdr:colOff>
      <xdr:row>1</xdr:row>
      <xdr:rowOff>378387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81778B87-4239-48BF-9FC6-08527D7428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38100" y="38100"/>
          <a:ext cx="609473" cy="5307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641223</xdr:colOff>
      <xdr:row>0</xdr:row>
      <xdr:rowOff>556187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10F6CF0-C096-4162-AA31-D2CBADD9B2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0" y="0"/>
          <a:ext cx="641223" cy="556187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0</xdr:row>
      <xdr:rowOff>28575</xdr:rowOff>
    </xdr:from>
    <xdr:to>
      <xdr:col>11</xdr:col>
      <xdr:colOff>650748</xdr:colOff>
      <xdr:row>0</xdr:row>
      <xdr:rowOff>562537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2F64C1B1-CB8A-45C3-BA9C-A705DC5B5F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1734800" y="28575"/>
          <a:ext cx="641223" cy="533962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28575</xdr:rowOff>
    </xdr:from>
    <xdr:to>
      <xdr:col>15</xdr:col>
      <xdr:colOff>641223</xdr:colOff>
      <xdr:row>0</xdr:row>
      <xdr:rowOff>562537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AA65BF4C-9E41-451F-B3C1-4842F173D7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6935450" y="28575"/>
          <a:ext cx="641223" cy="533962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</xdr:colOff>
      <xdr:row>0</xdr:row>
      <xdr:rowOff>28575</xdr:rowOff>
    </xdr:from>
    <xdr:to>
      <xdr:col>15</xdr:col>
      <xdr:colOff>650748</xdr:colOff>
      <xdr:row>0</xdr:row>
      <xdr:rowOff>562537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4153D8DA-4BAD-42DB-84D7-4ECFDCE7B2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22259925" y="28575"/>
          <a:ext cx="641223" cy="533962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0</xdr:row>
      <xdr:rowOff>28575</xdr:rowOff>
    </xdr:from>
    <xdr:to>
      <xdr:col>11</xdr:col>
      <xdr:colOff>650748</xdr:colOff>
      <xdr:row>0</xdr:row>
      <xdr:rowOff>562537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D686BEDA-4923-49FD-8438-565B45430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1734800" y="28575"/>
          <a:ext cx="641223" cy="533962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0</xdr:row>
      <xdr:rowOff>28575</xdr:rowOff>
    </xdr:from>
    <xdr:to>
      <xdr:col>15</xdr:col>
      <xdr:colOff>641223</xdr:colOff>
      <xdr:row>0</xdr:row>
      <xdr:rowOff>562537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B218A99-67E8-4E92-9344-37BC3C75DD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6935450" y="28575"/>
          <a:ext cx="641223" cy="533962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</xdr:colOff>
      <xdr:row>0</xdr:row>
      <xdr:rowOff>28575</xdr:rowOff>
    </xdr:from>
    <xdr:to>
      <xdr:col>15</xdr:col>
      <xdr:colOff>650748</xdr:colOff>
      <xdr:row>0</xdr:row>
      <xdr:rowOff>562537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139FD0A-D087-458E-BED4-4E8C562375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6944975" y="28575"/>
          <a:ext cx="641223" cy="533962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2:E133" totalsRowShown="0" headerRowDxfId="14" dataDxfId="12" headerRowBorderDxfId="13" tableBorderDxfId="11" totalsRowBorderDxfId="10">
  <autoFilter ref="A2:E133" xr:uid="{00000000-0009-0000-0100-000002000000}"/>
  <tableColumns count="5">
    <tableColumn id="1" xr3:uid="{00000000-0010-0000-0100-000001000000}" name="Programa" dataDxfId="9"/>
    <tableColumn id="2" xr3:uid="{00000000-0010-0000-0100-000002000000}" name="Atividade" dataDxfId="8"/>
    <tableColumn id="3" xr3:uid="{00000000-0010-0000-0100-000003000000}" name="Modalidade" dataDxfId="7"/>
    <tableColumn id="4" xr3:uid="{00000000-0010-0000-0100-000004000000}" name="Realização" dataDxfId="6"/>
    <tableColumn id="5" xr3:uid="{00000000-0010-0000-0100-000005000000}" name="Variável " dataDxfId="5" dataCellStyle="Vírgul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7FAF9-B61F-44AF-8CED-A78B604379D8}">
  <sheetPr>
    <tabColor theme="8" tint="0.59999389629810485"/>
    <pageSetUpPr fitToPage="1"/>
  </sheetPr>
  <dimension ref="A1:C29"/>
  <sheetViews>
    <sheetView showGridLines="0" tabSelected="1" zoomScaleNormal="100" workbookViewId="0">
      <selection sqref="A1:B1"/>
    </sheetView>
  </sheetViews>
  <sheetFormatPr defaultColWidth="0" defaultRowHeight="15" zeroHeight="1" x14ac:dyDescent="0.25"/>
  <cols>
    <col min="1" max="1" width="71.7109375" customWidth="1"/>
    <col min="2" max="2" width="22.7109375" customWidth="1"/>
    <col min="3" max="3" width="2.7109375" customWidth="1"/>
    <col min="4" max="16384" width="9.140625" hidden="1"/>
  </cols>
  <sheetData>
    <row r="1" spans="1:2" ht="71.099999999999994" customHeight="1" thickBot="1" x14ac:dyDescent="0.3">
      <c r="A1" s="88" t="s">
        <v>788</v>
      </c>
      <c r="B1" s="88"/>
    </row>
    <row r="2" spans="1:2" ht="16.5" thickBot="1" x14ac:dyDescent="0.3">
      <c r="A2" s="36" t="s">
        <v>0</v>
      </c>
      <c r="B2" s="36" t="s">
        <v>1</v>
      </c>
    </row>
    <row r="3" spans="1:2" x14ac:dyDescent="0.25">
      <c r="A3" s="37" t="s">
        <v>2</v>
      </c>
      <c r="B3" s="38">
        <v>9585661012.2000008</v>
      </c>
    </row>
    <row r="4" spans="1:2" x14ac:dyDescent="0.25">
      <c r="A4" s="37" t="s">
        <v>3</v>
      </c>
      <c r="B4" s="38">
        <v>335498135.31</v>
      </c>
    </row>
    <row r="5" spans="1:2" x14ac:dyDescent="0.25">
      <c r="A5" s="37" t="s">
        <v>4</v>
      </c>
      <c r="B5" s="38">
        <v>502959633.38999999</v>
      </c>
    </row>
    <row r="6" spans="1:2" x14ac:dyDescent="0.25">
      <c r="A6" s="39" t="s">
        <v>5</v>
      </c>
      <c r="B6" s="40">
        <v>8747203243.5000019</v>
      </c>
    </row>
    <row r="7" spans="1:2" x14ac:dyDescent="0.25">
      <c r="A7" s="89"/>
      <c r="B7" s="90"/>
    </row>
    <row r="8" spans="1:2" x14ac:dyDescent="0.25">
      <c r="A8" s="39" t="s">
        <v>229</v>
      </c>
      <c r="B8" s="40">
        <v>2915442841.0585504</v>
      </c>
    </row>
    <row r="9" spans="1:2" x14ac:dyDescent="0.25">
      <c r="A9" s="37" t="s">
        <v>6</v>
      </c>
      <c r="B9" s="41">
        <v>0</v>
      </c>
    </row>
    <row r="10" spans="1:2" x14ac:dyDescent="0.25">
      <c r="A10" s="37" t="s">
        <v>230</v>
      </c>
      <c r="B10" s="38">
        <v>2915442841.0585504</v>
      </c>
    </row>
    <row r="11" spans="1:2" x14ac:dyDescent="0.25">
      <c r="A11" s="89"/>
      <c r="B11" s="90"/>
    </row>
    <row r="12" spans="1:2" x14ac:dyDescent="0.25">
      <c r="A12" s="39" t="s">
        <v>231</v>
      </c>
      <c r="B12" s="40">
        <v>1458158780.6914504</v>
      </c>
    </row>
    <row r="13" spans="1:2" x14ac:dyDescent="0.25">
      <c r="A13" s="37" t="s">
        <v>6</v>
      </c>
      <c r="B13" s="41">
        <v>0</v>
      </c>
    </row>
    <row r="14" spans="1:2" x14ac:dyDescent="0.25">
      <c r="A14" s="37" t="s">
        <v>7</v>
      </c>
      <c r="B14" s="38">
        <v>1458158780.6914504</v>
      </c>
    </row>
    <row r="15" spans="1:2" ht="15.75" thickBot="1" x14ac:dyDescent="0.3">
      <c r="A15" s="89"/>
      <c r="B15" s="90"/>
    </row>
    <row r="16" spans="1:2" ht="16.5" thickBot="1" x14ac:dyDescent="0.3">
      <c r="A16" s="36" t="s">
        <v>8</v>
      </c>
      <c r="B16" s="36" t="s">
        <v>1</v>
      </c>
    </row>
    <row r="17" spans="1:2" x14ac:dyDescent="0.25">
      <c r="A17" s="39" t="s">
        <v>9</v>
      </c>
      <c r="B17" s="40">
        <v>6873628205.8400002</v>
      </c>
    </row>
    <row r="18" spans="1:2" x14ac:dyDescent="0.25">
      <c r="A18" s="42" t="s">
        <v>232</v>
      </c>
      <c r="B18" s="38">
        <v>6801628205.5400009</v>
      </c>
    </row>
    <row r="19" spans="1:2" x14ac:dyDescent="0.25">
      <c r="A19" s="42" t="s">
        <v>233</v>
      </c>
      <c r="B19" s="38">
        <v>72000000.299999997</v>
      </c>
    </row>
    <row r="20" spans="1:2" x14ac:dyDescent="0.25">
      <c r="A20" s="39" t="s">
        <v>10</v>
      </c>
      <c r="B20" s="40">
        <v>2328957110.7399998</v>
      </c>
    </row>
    <row r="21" spans="1:2" x14ac:dyDescent="0.25">
      <c r="A21" s="42" t="s">
        <v>232</v>
      </c>
      <c r="B21" s="43">
        <v>2274429225.1399999</v>
      </c>
    </row>
    <row r="22" spans="1:2" ht="15.75" thickBot="1" x14ac:dyDescent="0.3">
      <c r="A22" s="42" t="s">
        <v>233</v>
      </c>
      <c r="B22" s="43">
        <v>54527885.600000001</v>
      </c>
    </row>
    <row r="23" spans="1:2" ht="16.5" thickBot="1" x14ac:dyDescent="0.3">
      <c r="A23" s="91" t="s">
        <v>11</v>
      </c>
      <c r="B23" s="91"/>
    </row>
    <row r="24" spans="1:2" ht="15.75" thickBot="1" x14ac:dyDescent="0.3">
      <c r="A24" s="37" t="s">
        <v>12</v>
      </c>
      <c r="B24" s="44">
        <v>0.78580867672735921</v>
      </c>
    </row>
    <row r="25" spans="1:2" ht="16.5" thickBot="1" x14ac:dyDescent="0.3">
      <c r="A25" s="91" t="s">
        <v>13</v>
      </c>
      <c r="B25" s="91"/>
    </row>
    <row r="26" spans="1:2" ht="15.75" thickBot="1" x14ac:dyDescent="0.3">
      <c r="A26" s="37" t="s">
        <v>14</v>
      </c>
      <c r="B26" s="44">
        <v>0.26625162876724451</v>
      </c>
    </row>
    <row r="27" spans="1:2" ht="21.75" customHeight="1" x14ac:dyDescent="0.25">
      <c r="A27" s="85" t="s">
        <v>789</v>
      </c>
      <c r="B27" s="86"/>
    </row>
    <row r="28" spans="1:2" ht="21.75" customHeight="1" x14ac:dyDescent="0.25">
      <c r="A28" s="87"/>
      <c r="B28" s="87"/>
    </row>
    <row r="29" spans="1:2" x14ac:dyDescent="0.25"/>
  </sheetData>
  <mergeCells count="7">
    <mergeCell ref="A27:B28"/>
    <mergeCell ref="A1:B1"/>
    <mergeCell ref="A7:B7"/>
    <mergeCell ref="A11:B11"/>
    <mergeCell ref="A15:B15"/>
    <mergeCell ref="A23:B23"/>
    <mergeCell ref="A25:B25"/>
  </mergeCells>
  <pageMargins left="0.511811024" right="0.511811024" top="0.78740157499999996" bottom="0.78740157499999996" header="0.31496062000000002" footer="0.31496062000000002"/>
  <pageSetup paperSize="9" scale="9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2E17A-0F64-4C66-9E27-E4967923B732}">
  <sheetPr>
    <tabColor theme="8" tint="0.59999389629810485"/>
  </sheetPr>
  <dimension ref="A1:F33"/>
  <sheetViews>
    <sheetView showGridLines="0" zoomScaleNormal="100" workbookViewId="0">
      <selection sqref="A1:E2"/>
    </sheetView>
  </sheetViews>
  <sheetFormatPr defaultColWidth="0" defaultRowHeight="15" zeroHeight="1" x14ac:dyDescent="0.25"/>
  <cols>
    <col min="1" max="1" width="9.7109375" customWidth="1"/>
    <col min="2" max="5" width="19.7109375" customWidth="1"/>
    <col min="6" max="6" width="2.7109375" customWidth="1"/>
    <col min="7" max="16384" width="9.140625" hidden="1"/>
  </cols>
  <sheetData>
    <row r="1" spans="1:5" x14ac:dyDescent="0.25">
      <c r="A1" s="96" t="s">
        <v>790</v>
      </c>
      <c r="B1" s="92"/>
      <c r="C1" s="92"/>
      <c r="D1" s="92"/>
      <c r="E1" s="92"/>
    </row>
    <row r="2" spans="1:5" ht="32.1" customHeight="1" thickBot="1" x14ac:dyDescent="0.3">
      <c r="A2" s="93"/>
      <c r="B2" s="93"/>
      <c r="C2" s="93"/>
      <c r="D2" s="93"/>
      <c r="E2" s="93"/>
    </row>
    <row r="3" spans="1:5" ht="63.95" customHeight="1" thickBot="1" x14ac:dyDescent="0.3">
      <c r="A3" s="36" t="s">
        <v>15</v>
      </c>
      <c r="B3" s="36" t="s">
        <v>16</v>
      </c>
      <c r="C3" s="36" t="s">
        <v>17</v>
      </c>
      <c r="D3" s="36" t="s">
        <v>234</v>
      </c>
      <c r="E3" s="36" t="s">
        <v>18</v>
      </c>
    </row>
    <row r="4" spans="1:5" x14ac:dyDescent="0.25">
      <c r="A4" s="45" t="s">
        <v>21</v>
      </c>
      <c r="B4" s="46">
        <v>13974253.98</v>
      </c>
      <c r="C4" s="46">
        <v>279485.09000000003</v>
      </c>
      <c r="D4" s="46">
        <v>410843.08</v>
      </c>
      <c r="E4" s="47">
        <v>13283925.810000001</v>
      </c>
    </row>
    <row r="5" spans="1:5" x14ac:dyDescent="0.25">
      <c r="A5" s="45" t="s">
        <v>22</v>
      </c>
      <c r="B5" s="46">
        <v>43801485.960000001</v>
      </c>
      <c r="C5" s="46">
        <v>876029.72</v>
      </c>
      <c r="D5" s="46">
        <v>1287763.67</v>
      </c>
      <c r="E5" s="47">
        <v>41637692.57</v>
      </c>
    </row>
    <row r="6" spans="1:5" x14ac:dyDescent="0.25">
      <c r="A6" s="45" t="s">
        <v>23</v>
      </c>
      <c r="B6" s="46">
        <v>68690126.739999995</v>
      </c>
      <c r="C6" s="46">
        <v>1373802.54</v>
      </c>
      <c r="D6" s="46">
        <v>2019489.7</v>
      </c>
      <c r="E6" s="47">
        <v>65296834.499999985</v>
      </c>
    </row>
    <row r="7" spans="1:5" x14ac:dyDescent="0.25">
      <c r="A7" s="45" t="s">
        <v>24</v>
      </c>
      <c r="B7" s="46">
        <v>10149683.609999999</v>
      </c>
      <c r="C7" s="46">
        <v>202993.66</v>
      </c>
      <c r="D7" s="46">
        <v>298400.71000000002</v>
      </c>
      <c r="E7" s="47">
        <v>9648289.2399999984</v>
      </c>
    </row>
    <row r="8" spans="1:5" x14ac:dyDescent="0.25">
      <c r="A8" s="45" t="s">
        <v>25</v>
      </c>
      <c r="B8" s="46">
        <v>241214558.56</v>
      </c>
      <c r="C8" s="46">
        <v>4824291.1900000004</v>
      </c>
      <c r="D8" s="46">
        <v>7091708.0300000003</v>
      </c>
      <c r="E8" s="47">
        <v>229298559.34</v>
      </c>
    </row>
    <row r="9" spans="1:5" x14ac:dyDescent="0.25">
      <c r="A9" s="45" t="s">
        <v>26</v>
      </c>
      <c r="B9" s="46">
        <v>183212626.09</v>
      </c>
      <c r="C9" s="46">
        <v>3664252.53</v>
      </c>
      <c r="D9" s="46">
        <v>5386451.21</v>
      </c>
      <c r="E9" s="47">
        <v>174161922.34999999</v>
      </c>
    </row>
    <row r="10" spans="1:5" x14ac:dyDescent="0.25">
      <c r="A10" s="45" t="s">
        <v>27</v>
      </c>
      <c r="B10" s="46">
        <v>301370028.66000003</v>
      </c>
      <c r="C10" s="46">
        <v>6027400.5599999996</v>
      </c>
      <c r="D10" s="46">
        <v>8860278.8300000001</v>
      </c>
      <c r="E10" s="47">
        <v>286482349.27000004</v>
      </c>
    </row>
    <row r="11" spans="1:5" x14ac:dyDescent="0.25">
      <c r="A11" s="45" t="s">
        <v>28</v>
      </c>
      <c r="B11" s="46">
        <v>116456069.47</v>
      </c>
      <c r="C11" s="46">
        <v>2329121.42</v>
      </c>
      <c r="D11" s="46">
        <v>3423808.43</v>
      </c>
      <c r="E11" s="47">
        <v>110703139.61999999</v>
      </c>
    </row>
    <row r="12" spans="1:5" x14ac:dyDescent="0.25">
      <c r="A12" s="45" t="s">
        <v>29</v>
      </c>
      <c r="B12" s="46">
        <v>159139630.36000001</v>
      </c>
      <c r="C12" s="46">
        <v>3182792.58</v>
      </c>
      <c r="D12" s="46">
        <v>4678705.12</v>
      </c>
      <c r="E12" s="47">
        <v>151278132.66</v>
      </c>
    </row>
    <row r="13" spans="1:5" x14ac:dyDescent="0.25">
      <c r="A13" s="45" t="s">
        <v>30</v>
      </c>
      <c r="B13" s="46">
        <v>76993211.290000007</v>
      </c>
      <c r="C13" s="46">
        <v>1539864.21</v>
      </c>
      <c r="D13" s="46">
        <v>2263600.42</v>
      </c>
      <c r="E13" s="47">
        <v>73189746.660000011</v>
      </c>
    </row>
    <row r="14" spans="1:5" x14ac:dyDescent="0.25">
      <c r="A14" s="45" t="s">
        <v>31</v>
      </c>
      <c r="B14" s="46">
        <v>575727233.04999995</v>
      </c>
      <c r="C14" s="46">
        <v>11514544.66</v>
      </c>
      <c r="D14" s="46">
        <v>16926380.640000001</v>
      </c>
      <c r="E14" s="47">
        <v>547286307.75</v>
      </c>
    </row>
    <row r="15" spans="1:5" x14ac:dyDescent="0.25">
      <c r="A15" s="45" t="s">
        <v>32</v>
      </c>
      <c r="B15" s="46">
        <v>63112503.439999998</v>
      </c>
      <c r="C15" s="46">
        <v>1262250.06</v>
      </c>
      <c r="D15" s="46">
        <v>1855507.6</v>
      </c>
      <c r="E15" s="47">
        <v>59994745.779999994</v>
      </c>
    </row>
    <row r="16" spans="1:5" x14ac:dyDescent="0.25">
      <c r="A16" s="45" t="s">
        <v>33</v>
      </c>
      <c r="B16" s="46">
        <v>106511159.38</v>
      </c>
      <c r="C16" s="46">
        <v>2130223.19</v>
      </c>
      <c r="D16" s="46">
        <v>3131428.09</v>
      </c>
      <c r="E16" s="47">
        <v>101249508.09999999</v>
      </c>
    </row>
    <row r="17" spans="1:5" x14ac:dyDescent="0.25">
      <c r="A17" s="45" t="s">
        <v>34</v>
      </c>
      <c r="B17" s="46">
        <v>112748889.56</v>
      </c>
      <c r="C17" s="46">
        <v>2254977.79</v>
      </c>
      <c r="D17" s="46">
        <v>3314817.36</v>
      </c>
      <c r="E17" s="47">
        <v>107179094.41</v>
      </c>
    </row>
    <row r="18" spans="1:5" x14ac:dyDescent="0.25">
      <c r="A18" s="45" t="s">
        <v>35</v>
      </c>
      <c r="B18" s="46">
        <v>66667211.469999999</v>
      </c>
      <c r="C18" s="46">
        <v>1333344.23</v>
      </c>
      <c r="D18" s="46">
        <v>1960016.02</v>
      </c>
      <c r="E18" s="47">
        <v>63373851.219999999</v>
      </c>
    </row>
    <row r="19" spans="1:5" x14ac:dyDescent="0.25">
      <c r="A19" s="45" t="s">
        <v>36</v>
      </c>
      <c r="B19" s="46">
        <v>188311458</v>
      </c>
      <c r="C19" s="46">
        <v>3766229</v>
      </c>
      <c r="D19" s="46">
        <v>5536357</v>
      </c>
      <c r="E19" s="47">
        <v>179008872</v>
      </c>
    </row>
    <row r="20" spans="1:5" x14ac:dyDescent="0.25">
      <c r="A20" s="45" t="s">
        <v>37</v>
      </c>
      <c r="B20" s="46">
        <v>44438564.560000002</v>
      </c>
      <c r="C20" s="46">
        <v>888771.3</v>
      </c>
      <c r="D20" s="46">
        <v>1306493.81</v>
      </c>
      <c r="E20" s="47">
        <v>42243299.450000003</v>
      </c>
    </row>
    <row r="21" spans="1:5" x14ac:dyDescent="0.25">
      <c r="A21" s="45" t="s">
        <v>38</v>
      </c>
      <c r="B21" s="46">
        <v>407927449.31999999</v>
      </c>
      <c r="C21" s="46">
        <v>8158549</v>
      </c>
      <c r="D21" s="46">
        <v>11993067.02</v>
      </c>
      <c r="E21" s="47">
        <v>387775833.30000001</v>
      </c>
    </row>
    <row r="22" spans="1:5" x14ac:dyDescent="0.25">
      <c r="A22" s="45" t="s">
        <v>39</v>
      </c>
      <c r="B22" s="46">
        <v>708227255.48000002</v>
      </c>
      <c r="C22" s="46">
        <v>14164545.130000001</v>
      </c>
      <c r="D22" s="46">
        <v>20821881.280000001</v>
      </c>
      <c r="E22" s="47">
        <v>673240829.07000005</v>
      </c>
    </row>
    <row r="23" spans="1:5" x14ac:dyDescent="0.25">
      <c r="A23" s="45" t="s">
        <v>40</v>
      </c>
      <c r="B23" s="46">
        <v>61006228.759999998</v>
      </c>
      <c r="C23" s="46">
        <v>1220124.57</v>
      </c>
      <c r="D23" s="46">
        <v>1793583.13</v>
      </c>
      <c r="E23" s="47">
        <v>57992521.059999995</v>
      </c>
    </row>
    <row r="24" spans="1:5" x14ac:dyDescent="0.25">
      <c r="A24" s="45" t="s">
        <v>41</v>
      </c>
      <c r="B24" s="46">
        <v>35947381.560000002</v>
      </c>
      <c r="C24" s="46">
        <v>718947.65</v>
      </c>
      <c r="D24" s="46">
        <v>1056853.01</v>
      </c>
      <c r="E24" s="47">
        <v>34171580.900000006</v>
      </c>
    </row>
    <row r="25" spans="1:5" x14ac:dyDescent="0.25">
      <c r="A25" s="45" t="s">
        <v>42</v>
      </c>
      <c r="B25" s="46">
        <v>10746496.130000001</v>
      </c>
      <c r="C25" s="46">
        <v>214929.9</v>
      </c>
      <c r="D25" s="46">
        <v>315946.99</v>
      </c>
      <c r="E25" s="47">
        <v>10215619.24</v>
      </c>
    </row>
    <row r="26" spans="1:5" x14ac:dyDescent="0.25">
      <c r="A26" s="45" t="s">
        <v>43</v>
      </c>
      <c r="B26" s="46">
        <v>400366163.44999999</v>
      </c>
      <c r="C26" s="46">
        <v>8007323.2699999996</v>
      </c>
      <c r="D26" s="46">
        <v>11770765.199999999</v>
      </c>
      <c r="E26" s="47">
        <v>380588074.98000002</v>
      </c>
    </row>
    <row r="27" spans="1:5" x14ac:dyDescent="0.25">
      <c r="A27" s="45" t="s">
        <v>44</v>
      </c>
      <c r="B27" s="46">
        <v>342374607.5</v>
      </c>
      <c r="C27" s="46">
        <v>6847492.1600000001</v>
      </c>
      <c r="D27" s="46">
        <v>10065813.470000001</v>
      </c>
      <c r="E27" s="47">
        <v>325461301.86999995</v>
      </c>
    </row>
    <row r="28" spans="1:5" x14ac:dyDescent="0.25">
      <c r="A28" s="45" t="s">
        <v>45</v>
      </c>
      <c r="B28" s="46">
        <v>39056639.25</v>
      </c>
      <c r="C28" s="46">
        <v>781132.79</v>
      </c>
      <c r="D28" s="46">
        <v>1148265.19</v>
      </c>
      <c r="E28" s="47">
        <v>37127241.270000003</v>
      </c>
    </row>
    <row r="29" spans="1:5" x14ac:dyDescent="0.25">
      <c r="A29" s="45" t="s">
        <v>46</v>
      </c>
      <c r="B29" s="46">
        <v>3266093146.9200001</v>
      </c>
      <c r="C29" s="46">
        <v>65321862.939999998</v>
      </c>
      <c r="D29" s="46">
        <v>96023138.519999996</v>
      </c>
      <c r="E29" s="47">
        <v>3104748145.46</v>
      </c>
    </row>
    <row r="30" spans="1:5" x14ac:dyDescent="0.25">
      <c r="A30" s="45" t="s">
        <v>47</v>
      </c>
      <c r="B30" s="46">
        <v>24264747.359999999</v>
      </c>
      <c r="C30" s="46">
        <v>485294.96</v>
      </c>
      <c r="D30" s="46">
        <v>713383.56</v>
      </c>
      <c r="E30" s="47">
        <v>23066068.84</v>
      </c>
    </row>
    <row r="31" spans="1:5" ht="15.75" thickBot="1" x14ac:dyDescent="0.3">
      <c r="A31" s="48" t="s">
        <v>19</v>
      </c>
      <c r="B31" s="49">
        <v>1917132202.29</v>
      </c>
      <c r="C31" s="49">
        <v>182127559.21000001</v>
      </c>
      <c r="D31" s="49">
        <v>277504886.30000001</v>
      </c>
      <c r="E31" s="50">
        <v>1457499756.78</v>
      </c>
    </row>
    <row r="32" spans="1:5" ht="16.5" thickBot="1" x14ac:dyDescent="0.3">
      <c r="A32" s="36" t="s">
        <v>48</v>
      </c>
      <c r="B32" s="51">
        <v>9585661012.2000008</v>
      </c>
      <c r="C32" s="51">
        <v>335498135.31</v>
      </c>
      <c r="D32" s="51">
        <v>502959633.38999999</v>
      </c>
      <c r="E32" s="51">
        <v>8747203243.5</v>
      </c>
    </row>
    <row r="33" x14ac:dyDescent="0.25"/>
  </sheetData>
  <mergeCells count="1">
    <mergeCell ref="A1:E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1EED0-6545-40C2-AAB1-E3940FD2D5B7}">
  <sheetPr>
    <tabColor theme="8" tint="0.59999389629810485"/>
    <pageSetUpPr fitToPage="1"/>
  </sheetPr>
  <dimension ref="A1:U2113"/>
  <sheetViews>
    <sheetView showGridLines="0" zoomScaleNormal="100" workbookViewId="0">
      <selection sqref="A1:J1"/>
    </sheetView>
  </sheetViews>
  <sheetFormatPr defaultColWidth="0" defaultRowHeight="15" zeroHeight="1" x14ac:dyDescent="0.25"/>
  <cols>
    <col min="1" max="1" width="12.7109375" customWidth="1"/>
    <col min="2" max="2" width="22.7109375" customWidth="1"/>
    <col min="3" max="8" width="18.7109375" customWidth="1"/>
    <col min="9" max="10" width="12.7109375" customWidth="1"/>
    <col min="11" max="11" width="2.7109375" customWidth="1"/>
    <col min="12" max="12" width="36" bestFit="1" customWidth="1"/>
    <col min="13" max="13" width="15.85546875" bestFit="1" customWidth="1"/>
    <col min="14" max="14" width="21" bestFit="1" customWidth="1"/>
    <col min="15" max="15" width="2.7109375" customWidth="1"/>
    <col min="16" max="16" width="42.7109375" bestFit="1" customWidth="1"/>
    <col min="17" max="17" width="15.85546875" style="19" bestFit="1" customWidth="1"/>
    <col min="18" max="18" width="27.140625" style="19" bestFit="1" customWidth="1"/>
    <col min="19" max="19" width="21" bestFit="1" customWidth="1"/>
    <col min="20" max="20" width="32.85546875" bestFit="1" customWidth="1"/>
    <col min="21" max="21" width="2.7109375" customWidth="1"/>
    <col min="22" max="16384" width="9.140625" hidden="1"/>
  </cols>
  <sheetData>
    <row r="1" spans="1:20" ht="47.1" customHeight="1" thickBot="1" x14ac:dyDescent="0.3">
      <c r="A1" s="96" t="s">
        <v>235</v>
      </c>
      <c r="B1" s="88"/>
      <c r="C1" s="88"/>
      <c r="D1" s="88"/>
      <c r="E1" s="88"/>
      <c r="F1" s="88"/>
      <c r="G1" s="88"/>
      <c r="H1" s="88"/>
      <c r="I1" s="88"/>
      <c r="J1" s="88"/>
      <c r="L1" s="94" t="s">
        <v>791</v>
      </c>
      <c r="M1" s="95"/>
      <c r="N1" s="95"/>
      <c r="P1" s="94" t="s">
        <v>792</v>
      </c>
      <c r="Q1" s="94"/>
      <c r="R1" s="94"/>
      <c r="S1" s="94"/>
      <c r="T1" s="94"/>
    </row>
    <row r="2" spans="1:20" ht="16.5" thickBot="1" x14ac:dyDescent="0.3">
      <c r="A2" s="97" t="s">
        <v>15</v>
      </c>
      <c r="B2" s="99" t="s">
        <v>236</v>
      </c>
      <c r="C2" s="101" t="s">
        <v>237</v>
      </c>
      <c r="D2" s="102"/>
      <c r="E2" s="103"/>
      <c r="F2" s="101" t="s">
        <v>238</v>
      </c>
      <c r="G2" s="102"/>
      <c r="H2" s="103"/>
      <c r="I2" s="104" t="s">
        <v>239</v>
      </c>
      <c r="J2" s="104" t="s">
        <v>212</v>
      </c>
      <c r="L2" s="70" t="s">
        <v>793</v>
      </c>
      <c r="M2" s="70" t="s">
        <v>240</v>
      </c>
      <c r="N2" s="70" t="s">
        <v>241</v>
      </c>
      <c r="P2" s="70" t="s">
        <v>754</v>
      </c>
      <c r="Q2" s="109" t="s">
        <v>240</v>
      </c>
      <c r="R2" s="79" t="s">
        <v>210</v>
      </c>
      <c r="S2" s="109" t="s">
        <v>241</v>
      </c>
      <c r="T2" s="79" t="s">
        <v>211</v>
      </c>
    </row>
    <row r="3" spans="1:20" ht="32.25" thickBot="1" x14ac:dyDescent="0.3">
      <c r="A3" s="98"/>
      <c r="B3" s="100"/>
      <c r="C3" s="52" t="s">
        <v>242</v>
      </c>
      <c r="D3" s="53" t="s">
        <v>233</v>
      </c>
      <c r="E3" s="52" t="s">
        <v>243</v>
      </c>
      <c r="F3" s="52" t="s">
        <v>242</v>
      </c>
      <c r="G3" s="53" t="s">
        <v>233</v>
      </c>
      <c r="H3" s="52" t="s">
        <v>244</v>
      </c>
      <c r="I3" s="105"/>
      <c r="J3" s="105"/>
      <c r="L3" s="71" t="s">
        <v>61</v>
      </c>
      <c r="M3" s="72">
        <v>1614604244.4400001</v>
      </c>
      <c r="N3" s="72">
        <v>720564080.31000006</v>
      </c>
      <c r="P3" s="77" t="s">
        <v>21</v>
      </c>
      <c r="Q3" s="110">
        <v>36801592</v>
      </c>
      <c r="R3" s="78">
        <v>409866</v>
      </c>
      <c r="S3" s="110">
        <v>12149753</v>
      </c>
      <c r="T3" s="78">
        <v>53207</v>
      </c>
    </row>
    <row r="4" spans="1:20" x14ac:dyDescent="0.25">
      <c r="A4" s="17" t="s">
        <v>21</v>
      </c>
      <c r="B4" s="1">
        <v>13283925.810000001</v>
      </c>
      <c r="C4" s="1">
        <v>36801592</v>
      </c>
      <c r="D4" s="1">
        <v>100812.6</v>
      </c>
      <c r="E4" s="54">
        <v>36902404.600000001</v>
      </c>
      <c r="F4" s="1">
        <v>12149753</v>
      </c>
      <c r="G4" s="1">
        <v>88029.56</v>
      </c>
      <c r="H4" s="54">
        <v>12237782.560000001</v>
      </c>
      <c r="I4" s="55">
        <v>2.777974307280477</v>
      </c>
      <c r="J4" s="55">
        <v>0.92124743355518635</v>
      </c>
      <c r="L4" s="106" t="s">
        <v>214</v>
      </c>
      <c r="M4" s="107">
        <v>393317096.60000002</v>
      </c>
      <c r="N4" s="107">
        <v>139455672.27999997</v>
      </c>
      <c r="P4" s="63" t="s">
        <v>61</v>
      </c>
      <c r="Q4" s="111">
        <v>21347315</v>
      </c>
      <c r="R4" s="60">
        <v>894</v>
      </c>
      <c r="S4" s="111">
        <v>9073755</v>
      </c>
      <c r="T4" s="60">
        <v>560</v>
      </c>
    </row>
    <row r="5" spans="1:20" x14ac:dyDescent="0.25">
      <c r="A5" s="17" t="s">
        <v>22</v>
      </c>
      <c r="B5" s="1">
        <v>41637692.57</v>
      </c>
      <c r="C5" s="1">
        <v>53909865.620000012</v>
      </c>
      <c r="D5" s="1">
        <v>309638.7</v>
      </c>
      <c r="E5" s="54">
        <v>54219504.320000015</v>
      </c>
      <c r="F5" s="1">
        <v>17795796.549999997</v>
      </c>
      <c r="G5" s="1">
        <v>282576.28000000003</v>
      </c>
      <c r="H5" s="54">
        <v>18078372.829999998</v>
      </c>
      <c r="I5" s="55">
        <v>1.302173606975167</v>
      </c>
      <c r="J5" s="55">
        <v>0.43418286927420863</v>
      </c>
      <c r="L5" s="108" t="s">
        <v>215</v>
      </c>
      <c r="M5" s="65">
        <v>134415380.42000002</v>
      </c>
      <c r="N5" s="65">
        <v>38543923.93</v>
      </c>
      <c r="P5" s="62" t="s">
        <v>214</v>
      </c>
      <c r="Q5" s="112">
        <v>5918138</v>
      </c>
      <c r="R5" s="61">
        <v>113</v>
      </c>
      <c r="S5" s="112">
        <v>785594</v>
      </c>
      <c r="T5" s="121">
        <v>15</v>
      </c>
    </row>
    <row r="6" spans="1:20" x14ac:dyDescent="0.25">
      <c r="A6" s="17" t="s">
        <v>23</v>
      </c>
      <c r="B6" s="1">
        <v>65296834.499999985</v>
      </c>
      <c r="C6" s="1">
        <v>74725092.839999974</v>
      </c>
      <c r="D6" s="1">
        <v>489661.2</v>
      </c>
      <c r="E6" s="54">
        <v>75214754.039999977</v>
      </c>
      <c r="F6" s="1">
        <v>25234530.75</v>
      </c>
      <c r="G6" s="1">
        <v>428257.69</v>
      </c>
      <c r="H6" s="54">
        <v>25662788.440000001</v>
      </c>
      <c r="I6" s="55">
        <v>1.151889744976841</v>
      </c>
      <c r="J6" s="55">
        <v>0.393017343589604</v>
      </c>
      <c r="L6" s="108" t="s">
        <v>216</v>
      </c>
      <c r="M6" s="65">
        <v>258901716.17999998</v>
      </c>
      <c r="N6" s="65">
        <v>100911748.34999998</v>
      </c>
      <c r="P6" s="69" t="s">
        <v>216</v>
      </c>
      <c r="Q6" s="116">
        <v>5918138</v>
      </c>
      <c r="R6" s="117">
        <v>113</v>
      </c>
      <c r="S6" s="116">
        <v>785594</v>
      </c>
      <c r="T6" s="117">
        <v>15</v>
      </c>
    </row>
    <row r="7" spans="1:20" x14ac:dyDescent="0.25">
      <c r="A7" s="17" t="s">
        <v>24</v>
      </c>
      <c r="B7" s="1">
        <v>9648289.2399999984</v>
      </c>
      <c r="C7" s="1">
        <v>44041763.329999998</v>
      </c>
      <c r="D7" s="1">
        <v>86410.8</v>
      </c>
      <c r="E7" s="54">
        <v>44128174.129999995</v>
      </c>
      <c r="F7" s="1">
        <v>11833847.519999998</v>
      </c>
      <c r="G7" s="1">
        <v>72135.740000000005</v>
      </c>
      <c r="H7" s="54">
        <v>11905983.259999998</v>
      </c>
      <c r="I7" s="55">
        <v>4.5736786110280416</v>
      </c>
      <c r="J7" s="55">
        <v>1.23399941314363</v>
      </c>
      <c r="L7" s="106" t="s">
        <v>217</v>
      </c>
      <c r="M7" s="107">
        <v>469553160.62</v>
      </c>
      <c r="N7" s="107">
        <v>108848812.44999999</v>
      </c>
      <c r="P7" s="62" t="s">
        <v>217</v>
      </c>
      <c r="Q7" s="113">
        <v>11800831</v>
      </c>
      <c r="R7" s="66">
        <v>390</v>
      </c>
      <c r="S7" s="113">
        <v>4659815</v>
      </c>
      <c r="T7" s="122">
        <v>154</v>
      </c>
    </row>
    <row r="8" spans="1:20" x14ac:dyDescent="0.25">
      <c r="A8" s="17" t="s">
        <v>25</v>
      </c>
      <c r="B8" s="1">
        <v>229298559.34</v>
      </c>
      <c r="C8" s="1">
        <v>95615115.689999983</v>
      </c>
      <c r="D8" s="1">
        <v>1742617.8</v>
      </c>
      <c r="E8" s="54">
        <v>97357733.48999998</v>
      </c>
      <c r="F8" s="1">
        <v>38522538.029999994</v>
      </c>
      <c r="G8" s="1">
        <v>1570272.9</v>
      </c>
      <c r="H8" s="54">
        <v>40092810.929999992</v>
      </c>
      <c r="I8" s="55">
        <v>0.42458938150431025</v>
      </c>
      <c r="J8" s="55">
        <v>0.17484981608868747</v>
      </c>
      <c r="L8" s="108" t="s">
        <v>67</v>
      </c>
      <c r="M8" s="65">
        <v>140579112.30000001</v>
      </c>
      <c r="N8" s="65">
        <v>27090011.57</v>
      </c>
      <c r="P8" s="58" t="s">
        <v>64</v>
      </c>
      <c r="Q8" s="116">
        <v>11800831</v>
      </c>
      <c r="R8" s="117">
        <v>390</v>
      </c>
      <c r="S8" s="116">
        <v>4659815</v>
      </c>
      <c r="T8" s="117">
        <v>154</v>
      </c>
    </row>
    <row r="9" spans="1:20" x14ac:dyDescent="0.25">
      <c r="A9" s="17" t="s">
        <v>26</v>
      </c>
      <c r="B9" s="1">
        <v>174161922.34999999</v>
      </c>
      <c r="C9" s="1">
        <v>266227343.32000002</v>
      </c>
      <c r="D9" s="1">
        <v>1360970.1</v>
      </c>
      <c r="E9" s="54">
        <v>267588313.42000002</v>
      </c>
      <c r="F9" s="1">
        <v>91266060.780000016</v>
      </c>
      <c r="G9" s="1">
        <v>1244743.25</v>
      </c>
      <c r="H9" s="54">
        <v>92510804.030000016</v>
      </c>
      <c r="I9" s="55">
        <v>1.5364340827741216</v>
      </c>
      <c r="J9" s="55">
        <v>0.53117698048881246</v>
      </c>
      <c r="L9" s="108" t="s">
        <v>64</v>
      </c>
      <c r="M9" s="65">
        <v>328974048.31999999</v>
      </c>
      <c r="N9" s="65">
        <v>81758800.879999995</v>
      </c>
      <c r="P9" s="62" t="s">
        <v>75</v>
      </c>
      <c r="Q9" s="113">
        <v>3628346</v>
      </c>
      <c r="R9" s="66">
        <v>391</v>
      </c>
      <c r="S9" s="113">
        <v>3628346</v>
      </c>
      <c r="T9" s="122">
        <v>391</v>
      </c>
    </row>
    <row r="10" spans="1:20" x14ac:dyDescent="0.25">
      <c r="A10" s="17" t="s">
        <v>27</v>
      </c>
      <c r="B10" s="1">
        <v>286482349.27000004</v>
      </c>
      <c r="C10" s="1">
        <v>419709650.98000008</v>
      </c>
      <c r="D10" s="1">
        <v>2102662.7999999998</v>
      </c>
      <c r="E10" s="54">
        <v>421812313.78000009</v>
      </c>
      <c r="F10" s="1">
        <v>94564812.550000027</v>
      </c>
      <c r="G10" s="1">
        <v>1399532.36</v>
      </c>
      <c r="H10" s="54">
        <v>95964344.910000026</v>
      </c>
      <c r="I10" s="55">
        <v>1.4723849998257872</v>
      </c>
      <c r="J10" s="55">
        <v>0.33497472062251499</v>
      </c>
      <c r="L10" s="106" t="s">
        <v>218</v>
      </c>
      <c r="M10" s="107">
        <v>149927370.01999998</v>
      </c>
      <c r="N10" s="107">
        <v>70549208.150000006</v>
      </c>
      <c r="P10" s="58" t="s">
        <v>77</v>
      </c>
      <c r="Q10" s="116">
        <v>3628346</v>
      </c>
      <c r="R10" s="117">
        <v>391</v>
      </c>
      <c r="S10" s="116">
        <v>3628346</v>
      </c>
      <c r="T10" s="117">
        <v>391</v>
      </c>
    </row>
    <row r="11" spans="1:20" x14ac:dyDescent="0.25">
      <c r="A11" s="17" t="s">
        <v>28</v>
      </c>
      <c r="B11" s="1">
        <v>110703139.61999999</v>
      </c>
      <c r="C11" s="1">
        <v>59963015.25</v>
      </c>
      <c r="D11" s="1">
        <v>806500.8</v>
      </c>
      <c r="E11" s="54">
        <v>60769516.049999997</v>
      </c>
      <c r="F11" s="1">
        <v>21652495.91</v>
      </c>
      <c r="G11" s="1">
        <v>644555.43000000005</v>
      </c>
      <c r="H11" s="54">
        <v>22297051.34</v>
      </c>
      <c r="I11" s="55">
        <v>0.54894121574688548</v>
      </c>
      <c r="J11" s="55">
        <v>0.20141299891346298</v>
      </c>
      <c r="L11" s="108" t="s">
        <v>70</v>
      </c>
      <c r="M11" s="65">
        <v>149927370.01999998</v>
      </c>
      <c r="N11" s="65">
        <v>70549208.150000006</v>
      </c>
      <c r="P11" s="64" t="s">
        <v>85</v>
      </c>
      <c r="Q11" s="114">
        <v>5651617</v>
      </c>
      <c r="R11" s="67">
        <v>233193</v>
      </c>
      <c r="S11" s="114">
        <v>12273</v>
      </c>
      <c r="T11" s="67">
        <v>11344</v>
      </c>
    </row>
    <row r="12" spans="1:20" x14ac:dyDescent="0.25">
      <c r="A12" s="17" t="s">
        <v>29</v>
      </c>
      <c r="B12" s="1">
        <v>151278132.66</v>
      </c>
      <c r="C12" s="1">
        <v>218233291.22</v>
      </c>
      <c r="D12" s="1">
        <v>1188148.5</v>
      </c>
      <c r="E12" s="54">
        <v>219421439.72</v>
      </c>
      <c r="F12" s="1">
        <v>37327346.460000001</v>
      </c>
      <c r="G12" s="1">
        <v>949264.35</v>
      </c>
      <c r="H12" s="54">
        <v>38276610.810000002</v>
      </c>
      <c r="I12" s="55">
        <v>1.4504504772884337</v>
      </c>
      <c r="J12" s="55">
        <v>0.25302143896783347</v>
      </c>
      <c r="L12" s="106" t="s">
        <v>62</v>
      </c>
      <c r="M12" s="107">
        <v>98699774.699999988</v>
      </c>
      <c r="N12" s="107">
        <v>96662609.379999995</v>
      </c>
      <c r="P12" s="62" t="s">
        <v>86</v>
      </c>
      <c r="Q12" s="113">
        <v>5570309</v>
      </c>
      <c r="R12" s="66">
        <v>206385</v>
      </c>
      <c r="S12" s="113">
        <v>0</v>
      </c>
      <c r="T12" s="122">
        <v>0</v>
      </c>
    </row>
    <row r="13" spans="1:20" x14ac:dyDescent="0.25">
      <c r="A13" s="17" t="s">
        <v>30</v>
      </c>
      <c r="B13" s="1">
        <v>73189746.660000011</v>
      </c>
      <c r="C13" s="1">
        <v>46963252.920000009</v>
      </c>
      <c r="D13" s="1">
        <v>590473.80000000005</v>
      </c>
      <c r="E13" s="54">
        <v>47553726.720000006</v>
      </c>
      <c r="F13" s="1">
        <v>26301055.449999996</v>
      </c>
      <c r="G13" s="1">
        <v>548609.21</v>
      </c>
      <c r="H13" s="54">
        <v>26849664.659999996</v>
      </c>
      <c r="I13" s="55">
        <v>0.64973208530026627</v>
      </c>
      <c r="J13" s="55">
        <v>0.36685008331466185</v>
      </c>
      <c r="L13" s="108" t="s">
        <v>73</v>
      </c>
      <c r="M13" s="65">
        <v>4041971.76</v>
      </c>
      <c r="N13" s="65">
        <v>3747771.92</v>
      </c>
      <c r="P13" s="58" t="s">
        <v>88</v>
      </c>
      <c r="Q13" s="116">
        <v>5570309</v>
      </c>
      <c r="R13" s="117">
        <v>206385</v>
      </c>
      <c r="S13" s="116">
        <v>0</v>
      </c>
      <c r="T13" s="117">
        <v>0</v>
      </c>
    </row>
    <row r="14" spans="1:20" x14ac:dyDescent="0.25">
      <c r="A14" s="17" t="s">
        <v>31</v>
      </c>
      <c r="B14" s="1">
        <v>547286307.75</v>
      </c>
      <c r="C14" s="1">
        <v>443849282</v>
      </c>
      <c r="D14" s="1">
        <v>4255731.9000000004</v>
      </c>
      <c r="E14" s="54">
        <v>448105013.89999998</v>
      </c>
      <c r="F14" s="1">
        <v>180077917</v>
      </c>
      <c r="G14" s="1">
        <v>3513106.68</v>
      </c>
      <c r="H14" s="54">
        <v>183591023.68000001</v>
      </c>
      <c r="I14" s="55">
        <v>0.81877621923750743</v>
      </c>
      <c r="J14" s="55">
        <v>0.33545700135415091</v>
      </c>
      <c r="L14" s="108" t="s">
        <v>67</v>
      </c>
      <c r="M14" s="65">
        <v>8237608.3399999999</v>
      </c>
      <c r="N14" s="65">
        <v>8144165.8700000001</v>
      </c>
      <c r="P14" s="62" t="s">
        <v>90</v>
      </c>
      <c r="Q14" s="113">
        <v>68418</v>
      </c>
      <c r="R14" s="66">
        <v>10393</v>
      </c>
      <c r="S14" s="113">
        <v>0</v>
      </c>
      <c r="T14" s="122">
        <v>0</v>
      </c>
    </row>
    <row r="15" spans="1:20" x14ac:dyDescent="0.25">
      <c r="A15" s="17" t="s">
        <v>32</v>
      </c>
      <c r="B15" s="1">
        <v>59994745.779999994</v>
      </c>
      <c r="C15" s="1">
        <v>129381976.17000002</v>
      </c>
      <c r="D15" s="1">
        <v>460857.59999999998</v>
      </c>
      <c r="E15" s="54">
        <v>129842833.77000001</v>
      </c>
      <c r="F15" s="1">
        <v>16897152.669999998</v>
      </c>
      <c r="G15" s="1">
        <v>367948.71</v>
      </c>
      <c r="H15" s="54">
        <v>17265101.379999999</v>
      </c>
      <c r="I15" s="55">
        <v>2.1642367524338231</v>
      </c>
      <c r="J15" s="55">
        <v>0.2877768903848833</v>
      </c>
      <c r="L15" s="108" t="s">
        <v>64</v>
      </c>
      <c r="M15" s="65">
        <v>39470761.799999997</v>
      </c>
      <c r="N15" s="65">
        <v>38316933.609999992</v>
      </c>
      <c r="P15" s="58" t="s">
        <v>219</v>
      </c>
      <c r="Q15" s="116">
        <v>49406</v>
      </c>
      <c r="R15" s="117">
        <v>4893</v>
      </c>
      <c r="S15" s="116">
        <v>0</v>
      </c>
      <c r="T15" s="117">
        <v>0</v>
      </c>
    </row>
    <row r="16" spans="1:20" x14ac:dyDescent="0.25">
      <c r="A16" s="17" t="s">
        <v>33</v>
      </c>
      <c r="B16" s="1">
        <v>101249508.09999999</v>
      </c>
      <c r="C16" s="1">
        <v>116772159.21000001</v>
      </c>
      <c r="D16" s="1">
        <v>784898.1</v>
      </c>
      <c r="E16" s="54">
        <v>117557057.31</v>
      </c>
      <c r="F16" s="1">
        <v>29276487.510000002</v>
      </c>
      <c r="G16" s="1">
        <v>628781.87</v>
      </c>
      <c r="H16" s="54">
        <v>29905269.380000003</v>
      </c>
      <c r="I16" s="55">
        <v>1.1610629969075377</v>
      </c>
      <c r="J16" s="55">
        <v>0.29536212018396962</v>
      </c>
      <c r="L16" s="108" t="s">
        <v>70</v>
      </c>
      <c r="M16" s="65">
        <v>46949432.799999997</v>
      </c>
      <c r="N16" s="65">
        <v>46453737.979999997</v>
      </c>
      <c r="P16" s="58" t="s">
        <v>92</v>
      </c>
      <c r="Q16" s="116">
        <v>19012</v>
      </c>
      <c r="R16" s="117">
        <v>5500</v>
      </c>
      <c r="S16" s="116">
        <v>0</v>
      </c>
      <c r="T16" s="117">
        <v>0</v>
      </c>
    </row>
    <row r="17" spans="1:20" x14ac:dyDescent="0.25">
      <c r="A17" s="17" t="s">
        <v>34</v>
      </c>
      <c r="B17" s="1">
        <v>107179094.41</v>
      </c>
      <c r="C17" s="1">
        <v>114668523.86999999</v>
      </c>
      <c r="D17" s="1">
        <v>849706.2</v>
      </c>
      <c r="E17" s="54">
        <v>115518230.06999999</v>
      </c>
      <c r="F17" s="1">
        <v>32374790.549999997</v>
      </c>
      <c r="G17" s="1">
        <v>763376.05</v>
      </c>
      <c r="H17" s="54">
        <v>33138166.599999998</v>
      </c>
      <c r="I17" s="55">
        <v>1.0778056178390507</v>
      </c>
      <c r="J17" s="55">
        <v>0.30918498409059286</v>
      </c>
      <c r="L17" s="106" t="s">
        <v>75</v>
      </c>
      <c r="M17" s="107">
        <v>503106842.49999988</v>
      </c>
      <c r="N17" s="107">
        <v>305047778.05000001</v>
      </c>
      <c r="P17" s="62" t="s">
        <v>97</v>
      </c>
      <c r="Q17" s="113">
        <v>12890</v>
      </c>
      <c r="R17" s="66">
        <v>16415</v>
      </c>
      <c r="S17" s="113">
        <v>12273</v>
      </c>
      <c r="T17" s="122">
        <v>11344</v>
      </c>
    </row>
    <row r="18" spans="1:20" x14ac:dyDescent="0.25">
      <c r="A18" s="17" t="s">
        <v>35</v>
      </c>
      <c r="B18" s="1">
        <v>63373851.219999999</v>
      </c>
      <c r="C18" s="1">
        <v>35943410.380000003</v>
      </c>
      <c r="D18" s="1">
        <v>453656.7</v>
      </c>
      <c r="E18" s="54">
        <v>36397067.080000006</v>
      </c>
      <c r="F18" s="1">
        <v>17771774.809999999</v>
      </c>
      <c r="G18" s="1">
        <v>412419.31</v>
      </c>
      <c r="H18" s="54">
        <v>18184194.119999997</v>
      </c>
      <c r="I18" s="55">
        <v>0.57432310612856596</v>
      </c>
      <c r="J18" s="55">
        <v>0.28693528592532958</v>
      </c>
      <c r="L18" s="108" t="s">
        <v>77</v>
      </c>
      <c r="M18" s="65">
        <v>340776783.77999997</v>
      </c>
      <c r="N18" s="65">
        <v>200390777.20000002</v>
      </c>
      <c r="P18" s="58" t="s">
        <v>77</v>
      </c>
      <c r="Q18" s="116">
        <v>11940</v>
      </c>
      <c r="R18" s="117">
        <v>8609</v>
      </c>
      <c r="S18" s="116">
        <v>11940</v>
      </c>
      <c r="T18" s="117">
        <v>8609</v>
      </c>
    </row>
    <row r="19" spans="1:20" x14ac:dyDescent="0.25">
      <c r="A19" s="17" t="s">
        <v>36</v>
      </c>
      <c r="B19" s="1">
        <v>179008872</v>
      </c>
      <c r="C19" s="1">
        <v>232082528</v>
      </c>
      <c r="D19" s="1">
        <v>1389774</v>
      </c>
      <c r="E19" s="54">
        <v>233472302</v>
      </c>
      <c r="F19" s="1">
        <v>45639429</v>
      </c>
      <c r="G19" s="1">
        <v>1247461</v>
      </c>
      <c r="H19" s="54">
        <v>46886890</v>
      </c>
      <c r="I19" s="55">
        <v>1.3042498921505969</v>
      </c>
      <c r="J19" s="55">
        <v>0.26192495084824624</v>
      </c>
      <c r="L19" s="108" t="s">
        <v>80</v>
      </c>
      <c r="M19" s="65">
        <v>84906071.399999991</v>
      </c>
      <c r="N19" s="65">
        <v>57997444.649999999</v>
      </c>
      <c r="P19" s="58" t="s">
        <v>106</v>
      </c>
      <c r="Q19" s="116">
        <v>950</v>
      </c>
      <c r="R19" s="117">
        <v>7806</v>
      </c>
      <c r="S19" s="116">
        <v>333</v>
      </c>
      <c r="T19" s="117">
        <v>2735</v>
      </c>
    </row>
    <row r="20" spans="1:20" x14ac:dyDescent="0.25">
      <c r="A20" s="17" t="s">
        <v>37</v>
      </c>
      <c r="B20" s="1">
        <v>42243299.450000003</v>
      </c>
      <c r="C20" s="1">
        <v>64416520.640000001</v>
      </c>
      <c r="D20" s="1">
        <v>316839.59999999998</v>
      </c>
      <c r="E20" s="54">
        <v>64733360.240000002</v>
      </c>
      <c r="F20" s="1">
        <v>20122325.159999996</v>
      </c>
      <c r="G20" s="1">
        <v>290351.81</v>
      </c>
      <c r="H20" s="54">
        <v>20412676.969999995</v>
      </c>
      <c r="I20" s="55">
        <v>1.5323935649633542</v>
      </c>
      <c r="J20" s="55">
        <v>0.48321691808569167</v>
      </c>
      <c r="L20" s="108" t="s">
        <v>117</v>
      </c>
      <c r="M20" s="65">
        <v>15294407.58</v>
      </c>
      <c r="N20" s="65">
        <v>9187375.9699999988</v>
      </c>
      <c r="P20" s="64" t="s">
        <v>110</v>
      </c>
      <c r="Q20" s="114">
        <v>2828665</v>
      </c>
      <c r="R20" s="67">
        <v>34996</v>
      </c>
      <c r="S20" s="114">
        <v>2639817</v>
      </c>
      <c r="T20" s="67">
        <v>30911</v>
      </c>
    </row>
    <row r="21" spans="1:20" x14ac:dyDescent="0.25">
      <c r="A21" s="17" t="s">
        <v>38</v>
      </c>
      <c r="B21" s="1">
        <v>387775833.30000001</v>
      </c>
      <c r="C21" s="1">
        <v>167790562.21000001</v>
      </c>
      <c r="D21" s="1">
        <v>2966770.8</v>
      </c>
      <c r="E21" s="54">
        <v>170757333.01000002</v>
      </c>
      <c r="F21" s="1">
        <v>71009789.660000011</v>
      </c>
      <c r="G21" s="1">
        <v>2273733.14</v>
      </c>
      <c r="H21" s="54">
        <v>73283522.800000012</v>
      </c>
      <c r="I21" s="55">
        <v>0.44035063133471453</v>
      </c>
      <c r="J21" s="55">
        <v>0.18898424426388824</v>
      </c>
      <c r="L21" s="108" t="s">
        <v>106</v>
      </c>
      <c r="M21" s="65">
        <v>27137280.829999994</v>
      </c>
      <c r="N21" s="65">
        <v>10525411.91</v>
      </c>
      <c r="P21" s="62" t="s">
        <v>111</v>
      </c>
      <c r="Q21" s="113">
        <v>1735156</v>
      </c>
      <c r="R21" s="66">
        <v>9888</v>
      </c>
      <c r="S21" s="113">
        <v>1735156</v>
      </c>
      <c r="T21" s="122">
        <v>9888</v>
      </c>
    </row>
    <row r="22" spans="1:20" x14ac:dyDescent="0.25">
      <c r="A22" s="17" t="s">
        <v>39</v>
      </c>
      <c r="B22" s="1">
        <v>673240829.07000005</v>
      </c>
      <c r="C22" s="1">
        <v>687886671.46000004</v>
      </c>
      <c r="D22" s="1">
        <v>5703112.7999999998</v>
      </c>
      <c r="E22" s="54">
        <v>693589784.25999999</v>
      </c>
      <c r="F22" s="1">
        <v>293701009.1400001</v>
      </c>
      <c r="G22" s="1">
        <v>4321818.88</v>
      </c>
      <c r="H22" s="54">
        <v>298022828.0200001</v>
      </c>
      <c r="I22" s="55">
        <v>1.0302253730186113</v>
      </c>
      <c r="J22" s="55">
        <v>0.44266897542693928</v>
      </c>
      <c r="L22" s="108" t="s">
        <v>83</v>
      </c>
      <c r="M22" s="65">
        <v>34992298.909999996</v>
      </c>
      <c r="N22" s="65">
        <v>26946768.32</v>
      </c>
      <c r="P22" s="58" t="s">
        <v>117</v>
      </c>
      <c r="Q22" s="116">
        <v>1735156</v>
      </c>
      <c r="R22" s="117">
        <v>9888</v>
      </c>
      <c r="S22" s="116">
        <v>1735156</v>
      </c>
      <c r="T22" s="117">
        <v>9888</v>
      </c>
    </row>
    <row r="23" spans="1:20" x14ac:dyDescent="0.25">
      <c r="A23" s="17" t="s">
        <v>40</v>
      </c>
      <c r="B23" s="1">
        <v>57992521.059999995</v>
      </c>
      <c r="C23" s="1">
        <v>39552437.600000001</v>
      </c>
      <c r="D23" s="1">
        <v>424853.1</v>
      </c>
      <c r="E23" s="54">
        <v>39977290.700000003</v>
      </c>
      <c r="F23" s="1">
        <v>18864702.239999998</v>
      </c>
      <c r="G23" s="1">
        <v>376164.93</v>
      </c>
      <c r="H23" s="54">
        <v>19240867.169999998</v>
      </c>
      <c r="I23" s="55">
        <v>0.6893525228647821</v>
      </c>
      <c r="J23" s="55">
        <v>0.33178187149499999</v>
      </c>
      <c r="L23" s="71" t="s">
        <v>85</v>
      </c>
      <c r="M23" s="72">
        <v>1661799573.2799995</v>
      </c>
      <c r="N23" s="72">
        <v>98619543.089999989</v>
      </c>
      <c r="P23" s="62" t="s">
        <v>119</v>
      </c>
      <c r="Q23" s="113">
        <v>56098</v>
      </c>
      <c r="R23" s="66">
        <v>4140</v>
      </c>
      <c r="S23" s="113">
        <v>48705</v>
      </c>
      <c r="T23" s="122">
        <v>3596</v>
      </c>
    </row>
    <row r="24" spans="1:20" x14ac:dyDescent="0.25">
      <c r="A24" s="17" t="s">
        <v>41</v>
      </c>
      <c r="B24" s="1">
        <v>34171580.900000006</v>
      </c>
      <c r="C24" s="1">
        <v>27479686.169999998</v>
      </c>
      <c r="D24" s="1">
        <v>252031.5</v>
      </c>
      <c r="E24" s="54">
        <v>27731717.669999998</v>
      </c>
      <c r="F24" s="1">
        <v>15700272.869999999</v>
      </c>
      <c r="G24" s="1">
        <v>208354.44</v>
      </c>
      <c r="H24" s="54">
        <v>15908627.309999999</v>
      </c>
      <c r="I24" s="55">
        <v>0.81154330410273745</v>
      </c>
      <c r="J24" s="55">
        <v>0.46555139946715185</v>
      </c>
      <c r="L24" s="106" t="s">
        <v>86</v>
      </c>
      <c r="M24" s="107">
        <v>1030136019.61</v>
      </c>
      <c r="N24" s="107">
        <v>63689621.609999999</v>
      </c>
      <c r="P24" s="58" t="s">
        <v>77</v>
      </c>
      <c r="Q24" s="116">
        <v>688</v>
      </c>
      <c r="R24" s="117">
        <v>49</v>
      </c>
      <c r="S24" s="116">
        <v>0</v>
      </c>
      <c r="T24" s="117">
        <v>0</v>
      </c>
    </row>
    <row r="25" spans="1:20" x14ac:dyDescent="0.25">
      <c r="A25" s="17" t="s">
        <v>42</v>
      </c>
      <c r="B25" s="1">
        <v>10215619.24</v>
      </c>
      <c r="C25" s="1">
        <v>72462647.680000037</v>
      </c>
      <c r="D25" s="1">
        <v>72009</v>
      </c>
      <c r="E25" s="54">
        <v>72534656.680000037</v>
      </c>
      <c r="F25" s="1">
        <v>9588261.1499999985</v>
      </c>
      <c r="G25" s="1">
        <v>60696.39</v>
      </c>
      <c r="H25" s="54">
        <v>9648957.5399999991</v>
      </c>
      <c r="I25" s="56">
        <v>7.1003680712751427</v>
      </c>
      <c r="J25" s="55">
        <v>0.94452987266976474</v>
      </c>
      <c r="L25" s="108" t="s">
        <v>77</v>
      </c>
      <c r="M25" s="65">
        <v>3384219.9</v>
      </c>
      <c r="N25" s="65">
        <v>1912872.81</v>
      </c>
      <c r="P25" s="58" t="s">
        <v>83</v>
      </c>
      <c r="Q25" s="116">
        <v>55410</v>
      </c>
      <c r="R25" s="117">
        <v>4091</v>
      </c>
      <c r="S25" s="116">
        <v>48705</v>
      </c>
      <c r="T25" s="117">
        <v>3596</v>
      </c>
    </row>
    <row r="26" spans="1:20" x14ac:dyDescent="0.25">
      <c r="A26" s="17" t="s">
        <v>43</v>
      </c>
      <c r="B26" s="1">
        <v>380588074.98000002</v>
      </c>
      <c r="C26" s="1">
        <v>191717157.65999994</v>
      </c>
      <c r="D26" s="1">
        <v>2923565.4</v>
      </c>
      <c r="E26" s="54">
        <v>194640723.05999994</v>
      </c>
      <c r="F26" s="1">
        <v>79951426.739999995</v>
      </c>
      <c r="G26" s="1">
        <v>2192674.0499999998</v>
      </c>
      <c r="H26" s="54">
        <v>82144100.789999992</v>
      </c>
      <c r="I26" s="55">
        <v>0.51142097153261656</v>
      </c>
      <c r="J26" s="55">
        <v>0.21583466795252762</v>
      </c>
      <c r="L26" s="108" t="s">
        <v>80</v>
      </c>
      <c r="M26" s="65">
        <v>3577174.84</v>
      </c>
      <c r="N26" s="65">
        <v>1815985.15</v>
      </c>
      <c r="P26" s="62" t="s">
        <v>128</v>
      </c>
      <c r="Q26" s="113">
        <v>631086</v>
      </c>
      <c r="R26" s="66">
        <v>12534</v>
      </c>
      <c r="S26" s="113">
        <v>461558</v>
      </c>
      <c r="T26" s="122">
        <v>9167</v>
      </c>
    </row>
    <row r="27" spans="1:20" x14ac:dyDescent="0.25">
      <c r="A27" s="17" t="s">
        <v>44</v>
      </c>
      <c r="B27" s="1">
        <v>325461301.86999995</v>
      </c>
      <c r="C27" s="1">
        <v>551759565.2299999</v>
      </c>
      <c r="D27" s="1">
        <v>2347493.4</v>
      </c>
      <c r="E27" s="54">
        <v>554107058.62999988</v>
      </c>
      <c r="F27" s="1">
        <v>66973536.269999988</v>
      </c>
      <c r="G27" s="1">
        <v>1021429.82</v>
      </c>
      <c r="H27" s="54">
        <v>67994966.089999989</v>
      </c>
      <c r="I27" s="55">
        <v>1.702528243592317</v>
      </c>
      <c r="J27" s="55">
        <v>0.20891874302512142</v>
      </c>
      <c r="L27" s="108" t="s">
        <v>117</v>
      </c>
      <c r="M27" s="65">
        <v>928311.73</v>
      </c>
      <c r="N27" s="65">
        <v>653343.96</v>
      </c>
      <c r="P27" s="58" t="s">
        <v>117</v>
      </c>
      <c r="Q27" s="116">
        <v>631086</v>
      </c>
      <c r="R27" s="117">
        <v>12534</v>
      </c>
      <c r="S27" s="116">
        <v>461558</v>
      </c>
      <c r="T27" s="117">
        <v>9167</v>
      </c>
    </row>
    <row r="28" spans="1:20" x14ac:dyDescent="0.25">
      <c r="A28" s="17" t="s">
        <v>45</v>
      </c>
      <c r="B28" s="1">
        <v>37127241.270000003</v>
      </c>
      <c r="C28" s="1">
        <v>30504953.870000005</v>
      </c>
      <c r="D28" s="1">
        <v>273634.2</v>
      </c>
      <c r="E28" s="54">
        <v>30778588.070000004</v>
      </c>
      <c r="F28" s="1">
        <v>11738593.360000001</v>
      </c>
      <c r="G28" s="1">
        <v>244163.8</v>
      </c>
      <c r="H28" s="54">
        <v>11982757.160000002</v>
      </c>
      <c r="I28" s="55">
        <v>0.82900282965193228</v>
      </c>
      <c r="J28" s="55">
        <v>0.32274838501621861</v>
      </c>
      <c r="L28" s="108" t="s">
        <v>92</v>
      </c>
      <c r="M28" s="65">
        <v>7269750.9800000014</v>
      </c>
      <c r="N28" s="65">
        <v>130603.59</v>
      </c>
      <c r="P28" s="62" t="s">
        <v>133</v>
      </c>
      <c r="Q28" s="113">
        <v>174512</v>
      </c>
      <c r="R28" s="66">
        <v>4075</v>
      </c>
      <c r="S28" s="113">
        <v>171214</v>
      </c>
      <c r="T28" s="122">
        <v>3998</v>
      </c>
    </row>
    <row r="29" spans="1:20" x14ac:dyDescent="0.25">
      <c r="A29" s="17" t="s">
        <v>46</v>
      </c>
      <c r="B29" s="1">
        <v>3104748145.46</v>
      </c>
      <c r="C29" s="1">
        <v>2220992608.0700016</v>
      </c>
      <c r="D29" s="1">
        <v>25181547.600000001</v>
      </c>
      <c r="E29" s="54">
        <v>2246174155.6700015</v>
      </c>
      <c r="F29" s="1">
        <v>839067407.18999958</v>
      </c>
      <c r="G29" s="1">
        <v>18322094.030000001</v>
      </c>
      <c r="H29" s="54">
        <v>857389501.21999955</v>
      </c>
      <c r="I29" s="55">
        <v>0.72346420721903937</v>
      </c>
      <c r="J29" s="55">
        <v>0.27615428403548287</v>
      </c>
      <c r="L29" s="108" t="s">
        <v>106</v>
      </c>
      <c r="M29" s="65">
        <v>1342932.8199999998</v>
      </c>
      <c r="N29" s="65">
        <v>517282.15</v>
      </c>
      <c r="P29" s="58" t="s">
        <v>135</v>
      </c>
      <c r="Q29" s="116">
        <v>174512</v>
      </c>
      <c r="R29" s="117">
        <v>4075</v>
      </c>
      <c r="S29" s="116">
        <v>171214</v>
      </c>
      <c r="T29" s="117">
        <v>3998</v>
      </c>
    </row>
    <row r="30" spans="1:20" x14ac:dyDescent="0.25">
      <c r="A30" s="17" t="s">
        <v>47</v>
      </c>
      <c r="B30" s="1">
        <v>23066068.84</v>
      </c>
      <c r="C30" s="1">
        <v>32771269.690000001</v>
      </c>
      <c r="D30" s="1">
        <v>165620.70000000001</v>
      </c>
      <c r="E30" s="54">
        <v>32936890.390000001</v>
      </c>
      <c r="F30" s="1">
        <v>14358617.399999997</v>
      </c>
      <c r="G30" s="1">
        <v>143013.47</v>
      </c>
      <c r="H30" s="54">
        <v>14501630.869999997</v>
      </c>
      <c r="I30" s="55">
        <v>1.427936880725966</v>
      </c>
      <c r="J30" s="55">
        <v>0.62869971344453845</v>
      </c>
      <c r="L30" s="108" t="s">
        <v>83</v>
      </c>
      <c r="M30" s="65">
        <v>369802.30000000005</v>
      </c>
      <c r="N30" s="65">
        <v>57486.34</v>
      </c>
      <c r="P30" s="62" t="s">
        <v>139</v>
      </c>
      <c r="Q30" s="113">
        <v>231813</v>
      </c>
      <c r="R30" s="66">
        <v>4359</v>
      </c>
      <c r="S30" s="113">
        <v>223184</v>
      </c>
      <c r="T30" s="122">
        <v>4262</v>
      </c>
    </row>
    <row r="31" spans="1:20" ht="15.75" thickBot="1" x14ac:dyDescent="0.3">
      <c r="A31" s="17" t="s">
        <v>19</v>
      </c>
      <c r="B31" s="1">
        <v>1457499756.78</v>
      </c>
      <c r="C31" s="1">
        <v>325406262.4600001</v>
      </c>
      <c r="D31" s="1">
        <v>14400000.6</v>
      </c>
      <c r="E31" s="54">
        <v>339806263.06000012</v>
      </c>
      <c r="F31" s="1">
        <v>134667495.42000002</v>
      </c>
      <c r="G31" s="1">
        <v>10912320.449999999</v>
      </c>
      <c r="H31" s="54">
        <v>145579815.87</v>
      </c>
      <c r="I31" s="55">
        <v>0.23314327256611106</v>
      </c>
      <c r="J31" s="55">
        <v>9.9883252256332503E-2</v>
      </c>
      <c r="L31" s="108" t="s">
        <v>88</v>
      </c>
      <c r="M31" s="65">
        <v>1012809630.7099999</v>
      </c>
      <c r="N31" s="65">
        <v>58540088.049999997</v>
      </c>
      <c r="P31" s="58" t="s">
        <v>77</v>
      </c>
      <c r="Q31" s="116">
        <v>36784</v>
      </c>
      <c r="R31" s="117">
        <v>79</v>
      </c>
      <c r="S31" s="116">
        <v>32120</v>
      </c>
      <c r="T31" s="117">
        <v>69</v>
      </c>
    </row>
    <row r="32" spans="1:20" ht="16.5" thickBot="1" x14ac:dyDescent="0.3">
      <c r="A32" s="36" t="s">
        <v>213</v>
      </c>
      <c r="B32" s="51">
        <v>8747203243.5</v>
      </c>
      <c r="C32" s="51">
        <v>6801628205.5400009</v>
      </c>
      <c r="D32" s="51">
        <v>72000000.299999997</v>
      </c>
      <c r="E32" s="51">
        <v>6873628205.8400021</v>
      </c>
      <c r="F32" s="51">
        <v>2274429225.1399994</v>
      </c>
      <c r="G32" s="51">
        <v>54527885.600000009</v>
      </c>
      <c r="H32" s="51">
        <v>2328957110.7399998</v>
      </c>
      <c r="I32" s="57">
        <v>0.78580867672735943</v>
      </c>
      <c r="J32" s="57">
        <v>0.26625162876724451</v>
      </c>
      <c r="L32" s="108" t="s">
        <v>219</v>
      </c>
      <c r="M32" s="65">
        <v>454196.33</v>
      </c>
      <c r="N32" s="65">
        <v>61959.56</v>
      </c>
      <c r="P32" s="58" t="s">
        <v>117</v>
      </c>
      <c r="Q32" s="116">
        <v>195029</v>
      </c>
      <c r="R32" s="117">
        <v>4280</v>
      </c>
      <c r="S32" s="116">
        <v>191064</v>
      </c>
      <c r="T32" s="117">
        <v>4193</v>
      </c>
    </row>
    <row r="33" spans="12:20" x14ac:dyDescent="0.25">
      <c r="L33" s="106" t="s">
        <v>90</v>
      </c>
      <c r="M33" s="107">
        <v>481594450.89999998</v>
      </c>
      <c r="N33" s="107">
        <v>8387248.8599999994</v>
      </c>
      <c r="P33" s="64" t="s">
        <v>162</v>
      </c>
      <c r="Q33" s="114">
        <v>5291298</v>
      </c>
      <c r="R33" s="67">
        <v>108021</v>
      </c>
      <c r="S33" s="114">
        <v>0</v>
      </c>
      <c r="T33" s="67">
        <v>0</v>
      </c>
    </row>
    <row r="34" spans="12:20" x14ac:dyDescent="0.25">
      <c r="L34" s="108" t="s">
        <v>77</v>
      </c>
      <c r="M34" s="65">
        <v>447327.91</v>
      </c>
      <c r="N34" s="65">
        <v>188769.45</v>
      </c>
      <c r="P34" s="62" t="s">
        <v>163</v>
      </c>
      <c r="Q34" s="113">
        <v>2327557</v>
      </c>
      <c r="R34" s="66">
        <v>15045</v>
      </c>
      <c r="S34" s="113">
        <v>0</v>
      </c>
      <c r="T34" s="122">
        <v>0</v>
      </c>
    </row>
    <row r="35" spans="12:20" x14ac:dyDescent="0.25">
      <c r="L35" s="108" t="s">
        <v>80</v>
      </c>
      <c r="M35" s="65">
        <v>1617322.8099999998</v>
      </c>
      <c r="N35" s="65">
        <v>332999.40000000002</v>
      </c>
      <c r="P35" s="58" t="s">
        <v>165</v>
      </c>
      <c r="Q35" s="116">
        <v>2216782</v>
      </c>
      <c r="R35" s="117">
        <v>10769</v>
      </c>
      <c r="S35" s="116">
        <v>0</v>
      </c>
      <c r="T35" s="117">
        <v>0</v>
      </c>
    </row>
    <row r="36" spans="12:20" x14ac:dyDescent="0.25">
      <c r="L36" s="108" t="s">
        <v>117</v>
      </c>
      <c r="M36" s="65">
        <v>900052.93</v>
      </c>
      <c r="N36" s="65">
        <v>393893.35</v>
      </c>
      <c r="P36" s="58" t="s">
        <v>168</v>
      </c>
      <c r="Q36" s="116">
        <v>37917</v>
      </c>
      <c r="R36" s="117">
        <v>505</v>
      </c>
      <c r="S36" s="116">
        <v>0</v>
      </c>
      <c r="T36" s="117">
        <v>0</v>
      </c>
    </row>
    <row r="37" spans="12:20" x14ac:dyDescent="0.25">
      <c r="L37" s="108" t="s">
        <v>92</v>
      </c>
      <c r="M37" s="65">
        <v>470249695.51999998</v>
      </c>
      <c r="N37" s="65">
        <v>6300852.8999999994</v>
      </c>
      <c r="P37" s="58" t="s">
        <v>171</v>
      </c>
      <c r="Q37" s="116">
        <v>72858</v>
      </c>
      <c r="R37" s="117">
        <v>3771</v>
      </c>
      <c r="S37" s="116">
        <v>0</v>
      </c>
      <c r="T37" s="117">
        <v>0</v>
      </c>
    </row>
    <row r="38" spans="12:20" x14ac:dyDescent="0.25">
      <c r="L38" s="108" t="s">
        <v>106</v>
      </c>
      <c r="M38" s="65">
        <v>7714.55</v>
      </c>
      <c r="N38" s="65">
        <v>0</v>
      </c>
      <c r="P38" s="62" t="s">
        <v>177</v>
      </c>
      <c r="Q38" s="113">
        <v>2963741</v>
      </c>
      <c r="R38" s="66">
        <v>92976</v>
      </c>
      <c r="S38" s="113">
        <v>0</v>
      </c>
      <c r="T38" s="122">
        <v>0</v>
      </c>
    </row>
    <row r="39" spans="12:20" x14ac:dyDescent="0.25">
      <c r="L39" s="108" t="s">
        <v>83</v>
      </c>
      <c r="M39" s="65">
        <v>5558.94</v>
      </c>
      <c r="N39" s="65">
        <v>0</v>
      </c>
      <c r="P39" s="58" t="s">
        <v>225</v>
      </c>
      <c r="Q39" s="116">
        <v>13410</v>
      </c>
      <c r="R39" s="117">
        <v>140</v>
      </c>
      <c r="S39" s="116">
        <v>0</v>
      </c>
      <c r="T39" s="117">
        <v>0</v>
      </c>
    </row>
    <row r="40" spans="12:20" x14ac:dyDescent="0.25">
      <c r="L40" s="108" t="s">
        <v>219</v>
      </c>
      <c r="M40" s="65">
        <v>8366778.2400000002</v>
      </c>
      <c r="N40" s="65">
        <v>1170733.76</v>
      </c>
      <c r="P40" s="58" t="s">
        <v>179</v>
      </c>
      <c r="Q40" s="116">
        <v>122820</v>
      </c>
      <c r="R40" s="117">
        <v>5145</v>
      </c>
      <c r="S40" s="116">
        <v>0</v>
      </c>
      <c r="T40" s="117">
        <v>0</v>
      </c>
    </row>
    <row r="41" spans="12:20" x14ac:dyDescent="0.25">
      <c r="L41" s="106" t="s">
        <v>94</v>
      </c>
      <c r="M41" s="107">
        <v>105747446.94</v>
      </c>
      <c r="N41" s="107">
        <v>5652484.2000000002</v>
      </c>
      <c r="P41" s="58" t="s">
        <v>182</v>
      </c>
      <c r="Q41" s="116">
        <v>2827511</v>
      </c>
      <c r="R41" s="117">
        <v>87691</v>
      </c>
      <c r="S41" s="116">
        <v>0</v>
      </c>
      <c r="T41" s="117">
        <v>0</v>
      </c>
    </row>
    <row r="42" spans="12:20" x14ac:dyDescent="0.25">
      <c r="L42" s="108" t="s">
        <v>77</v>
      </c>
      <c r="M42" s="65">
        <v>326228.99</v>
      </c>
      <c r="N42" s="65">
        <v>30551.77</v>
      </c>
      <c r="P42" s="64" t="s">
        <v>191</v>
      </c>
      <c r="Q42" s="114">
        <v>1682697</v>
      </c>
      <c r="R42" s="67">
        <v>32762</v>
      </c>
      <c r="S42" s="114">
        <v>423908</v>
      </c>
      <c r="T42" s="67">
        <v>10392</v>
      </c>
    </row>
    <row r="43" spans="12:20" x14ac:dyDescent="0.25">
      <c r="L43" s="108" t="s">
        <v>80</v>
      </c>
      <c r="M43" s="65">
        <v>142983.71</v>
      </c>
      <c r="N43" s="65">
        <v>10348.49</v>
      </c>
      <c r="P43" s="62" t="s">
        <v>192</v>
      </c>
      <c r="Q43" s="113">
        <v>67056</v>
      </c>
      <c r="R43" s="66">
        <v>426</v>
      </c>
      <c r="S43" s="113">
        <v>60445</v>
      </c>
      <c r="T43" s="122">
        <v>384</v>
      </c>
    </row>
    <row r="44" spans="12:20" x14ac:dyDescent="0.25">
      <c r="L44" s="108" t="s">
        <v>117</v>
      </c>
      <c r="M44" s="65">
        <v>13888.57</v>
      </c>
      <c r="N44" s="65">
        <v>0</v>
      </c>
      <c r="P44" s="58" t="s">
        <v>77</v>
      </c>
      <c r="Q44" s="116">
        <v>67056</v>
      </c>
      <c r="R44" s="117">
        <v>426</v>
      </c>
      <c r="S44" s="116">
        <v>60445</v>
      </c>
      <c r="T44" s="117">
        <v>384</v>
      </c>
    </row>
    <row r="45" spans="12:20" x14ac:dyDescent="0.25">
      <c r="L45" s="108" t="s">
        <v>92</v>
      </c>
      <c r="M45" s="65">
        <v>94636363.449999988</v>
      </c>
      <c r="N45" s="65">
        <v>5312341.3500000006</v>
      </c>
      <c r="P45" s="62" t="s">
        <v>228</v>
      </c>
      <c r="Q45" s="113">
        <v>1611602</v>
      </c>
      <c r="R45" s="66">
        <v>21314</v>
      </c>
      <c r="S45" s="113">
        <v>359688</v>
      </c>
      <c r="T45" s="122">
        <v>4757</v>
      </c>
    </row>
    <row r="46" spans="12:20" x14ac:dyDescent="0.25">
      <c r="L46" s="108" t="s">
        <v>106</v>
      </c>
      <c r="M46" s="65">
        <v>93311.679999999993</v>
      </c>
      <c r="N46" s="65">
        <v>0</v>
      </c>
      <c r="P46" s="58" t="s">
        <v>227</v>
      </c>
      <c r="Q46" s="116">
        <v>1611602</v>
      </c>
      <c r="R46" s="117">
        <v>21314</v>
      </c>
      <c r="S46" s="116">
        <v>359688</v>
      </c>
      <c r="T46" s="117">
        <v>4757</v>
      </c>
    </row>
    <row r="47" spans="12:20" x14ac:dyDescent="0.25">
      <c r="L47" s="108" t="s">
        <v>220</v>
      </c>
      <c r="M47" s="65">
        <v>10534670.539999999</v>
      </c>
      <c r="N47" s="65">
        <v>299242.59000000003</v>
      </c>
      <c r="P47" s="62" t="s">
        <v>201</v>
      </c>
      <c r="Q47" s="113">
        <v>4039</v>
      </c>
      <c r="R47" s="66">
        <v>11022</v>
      </c>
      <c r="S47" s="113">
        <v>3775</v>
      </c>
      <c r="T47" s="122">
        <v>5251</v>
      </c>
    </row>
    <row r="48" spans="12:20" x14ac:dyDescent="0.25">
      <c r="L48" s="106" t="s">
        <v>97</v>
      </c>
      <c r="M48" s="107">
        <v>44321655.829999991</v>
      </c>
      <c r="N48" s="107">
        <v>20890188.419999998</v>
      </c>
      <c r="P48" s="58" t="s">
        <v>203</v>
      </c>
      <c r="Q48" s="116">
        <v>298</v>
      </c>
      <c r="R48" s="117">
        <v>554</v>
      </c>
      <c r="S48" s="116">
        <v>290</v>
      </c>
      <c r="T48" s="117">
        <v>538</v>
      </c>
    </row>
    <row r="49" spans="12:20" x14ac:dyDescent="0.25">
      <c r="L49" s="108" t="s">
        <v>77</v>
      </c>
      <c r="M49" s="65">
        <v>12564312.870000001</v>
      </c>
      <c r="N49" s="65">
        <v>5509667.9699999997</v>
      </c>
      <c r="P49" s="58" t="s">
        <v>77</v>
      </c>
      <c r="Q49" s="116">
        <v>447</v>
      </c>
      <c r="R49" s="117">
        <v>10057</v>
      </c>
      <c r="S49" s="116">
        <v>191</v>
      </c>
      <c r="T49" s="117">
        <v>4302</v>
      </c>
    </row>
    <row r="50" spans="12:20" x14ac:dyDescent="0.25">
      <c r="L50" s="108" t="s">
        <v>80</v>
      </c>
      <c r="M50" s="65">
        <v>24171503.18</v>
      </c>
      <c r="N50" s="65">
        <v>10635738.970000001</v>
      </c>
      <c r="P50" s="58" t="s">
        <v>106</v>
      </c>
      <c r="Q50" s="116">
        <v>3294</v>
      </c>
      <c r="R50" s="117">
        <v>411</v>
      </c>
      <c r="S50" s="116">
        <v>3294</v>
      </c>
      <c r="T50" s="117">
        <v>411</v>
      </c>
    </row>
    <row r="51" spans="12:20" x14ac:dyDescent="0.25">
      <c r="L51" s="108" t="s">
        <v>117</v>
      </c>
      <c r="M51" s="65">
        <v>795668.75999999989</v>
      </c>
      <c r="N51" s="65">
        <v>569513.06999999995</v>
      </c>
      <c r="P51" s="80" t="s">
        <v>22</v>
      </c>
      <c r="Q51" s="75">
        <v>53909865.620000012</v>
      </c>
      <c r="R51" s="81">
        <v>746549</v>
      </c>
      <c r="S51" s="75">
        <v>17795796.549999997</v>
      </c>
      <c r="T51" s="81">
        <v>263357</v>
      </c>
    </row>
    <row r="52" spans="12:20" x14ac:dyDescent="0.25">
      <c r="L52" s="108" t="s">
        <v>106</v>
      </c>
      <c r="M52" s="65">
        <v>3506647.6100000003</v>
      </c>
      <c r="N52" s="65">
        <v>1703566.4699999997</v>
      </c>
      <c r="P52" s="82" t="s">
        <v>61</v>
      </c>
      <c r="Q52" s="76">
        <v>4706349.6899999995</v>
      </c>
      <c r="R52" s="68">
        <v>2511</v>
      </c>
      <c r="S52" s="76">
        <v>2546789.9699999997</v>
      </c>
      <c r="T52" s="68">
        <v>1447</v>
      </c>
    </row>
    <row r="53" spans="12:20" x14ac:dyDescent="0.25">
      <c r="L53" s="108" t="s">
        <v>83</v>
      </c>
      <c r="M53" s="65">
        <v>798733.80000000016</v>
      </c>
      <c r="N53" s="65">
        <v>556525.88</v>
      </c>
      <c r="P53" s="59" t="s">
        <v>214</v>
      </c>
      <c r="Q53" s="113">
        <v>1034454.24</v>
      </c>
      <c r="R53" s="66">
        <v>103</v>
      </c>
      <c r="S53" s="113">
        <v>0</v>
      </c>
      <c r="T53" s="122">
        <v>0</v>
      </c>
    </row>
    <row r="54" spans="12:20" x14ac:dyDescent="0.25">
      <c r="L54" s="108" t="s">
        <v>99</v>
      </c>
      <c r="M54" s="65">
        <v>2484789.6100000003</v>
      </c>
      <c r="N54" s="65">
        <v>1915176.0599999998</v>
      </c>
      <c r="P54" s="58" t="s">
        <v>215</v>
      </c>
      <c r="Q54" s="118">
        <v>192148.55</v>
      </c>
      <c r="R54" s="119">
        <v>25</v>
      </c>
      <c r="S54" s="118">
        <v>0</v>
      </c>
      <c r="T54" s="119">
        <v>0</v>
      </c>
    </row>
    <row r="55" spans="12:20" x14ac:dyDescent="0.25">
      <c r="L55" s="71" t="s">
        <v>110</v>
      </c>
      <c r="M55" s="72">
        <v>1935428225.7399998</v>
      </c>
      <c r="N55" s="72">
        <v>1049269058.12</v>
      </c>
      <c r="P55" s="58" t="s">
        <v>216</v>
      </c>
      <c r="Q55" s="118">
        <v>842305.69</v>
      </c>
      <c r="R55" s="119">
        <v>78</v>
      </c>
      <c r="S55" s="118">
        <v>0</v>
      </c>
      <c r="T55" s="119">
        <v>0</v>
      </c>
    </row>
    <row r="56" spans="12:20" x14ac:dyDescent="0.25">
      <c r="L56" s="106" t="s">
        <v>111</v>
      </c>
      <c r="M56" s="107">
        <v>576453431.8499999</v>
      </c>
      <c r="N56" s="107">
        <v>271632426.26999998</v>
      </c>
      <c r="P56" s="59" t="s">
        <v>217</v>
      </c>
      <c r="Q56" s="113">
        <v>1125105.48</v>
      </c>
      <c r="R56" s="66">
        <v>242</v>
      </c>
      <c r="S56" s="113">
        <v>0</v>
      </c>
      <c r="T56" s="122">
        <v>0</v>
      </c>
    </row>
    <row r="57" spans="12:20" x14ac:dyDescent="0.25">
      <c r="L57" s="108" t="s">
        <v>77</v>
      </c>
      <c r="M57" s="65">
        <v>55370934.00999999</v>
      </c>
      <c r="N57" s="65">
        <v>18824372.100000001</v>
      </c>
      <c r="P57" s="58" t="s">
        <v>64</v>
      </c>
      <c r="Q57" s="118">
        <v>1125105.48</v>
      </c>
      <c r="R57" s="119">
        <v>242</v>
      </c>
      <c r="S57" s="118">
        <v>0</v>
      </c>
      <c r="T57" s="119">
        <v>0</v>
      </c>
    </row>
    <row r="58" spans="12:20" x14ac:dyDescent="0.25">
      <c r="L58" s="108" t="s">
        <v>80</v>
      </c>
      <c r="M58" s="65">
        <v>5738051.3700000001</v>
      </c>
      <c r="N58" s="65">
        <v>3807073.33</v>
      </c>
      <c r="P58" s="59" t="s">
        <v>62</v>
      </c>
      <c r="Q58" s="113">
        <v>1601497.4</v>
      </c>
      <c r="R58" s="66">
        <v>303</v>
      </c>
      <c r="S58" s="113">
        <v>1601497.4</v>
      </c>
      <c r="T58" s="122">
        <v>303</v>
      </c>
    </row>
    <row r="59" spans="12:20" x14ac:dyDescent="0.25">
      <c r="L59" s="108" t="s">
        <v>117</v>
      </c>
      <c r="M59" s="65">
        <v>509548372.62000006</v>
      </c>
      <c r="N59" s="65">
        <v>246323437.21999997</v>
      </c>
      <c r="P59" s="58" t="s">
        <v>64</v>
      </c>
      <c r="Q59" s="118">
        <v>1601497.4</v>
      </c>
      <c r="R59" s="119">
        <v>303</v>
      </c>
      <c r="S59" s="118">
        <v>1601497.4</v>
      </c>
      <c r="T59" s="119">
        <v>303</v>
      </c>
    </row>
    <row r="60" spans="12:20" x14ac:dyDescent="0.25">
      <c r="L60" s="108" t="s">
        <v>106</v>
      </c>
      <c r="M60" s="65">
        <v>2050433.04</v>
      </c>
      <c r="N60" s="65">
        <v>1603396.23</v>
      </c>
      <c r="P60" s="59" t="s">
        <v>75</v>
      </c>
      <c r="Q60" s="113">
        <v>945292.57</v>
      </c>
      <c r="R60" s="66">
        <v>1863</v>
      </c>
      <c r="S60" s="113">
        <v>945292.57</v>
      </c>
      <c r="T60" s="122">
        <v>1144</v>
      </c>
    </row>
    <row r="61" spans="12:20" x14ac:dyDescent="0.25">
      <c r="L61" s="108" t="s">
        <v>83</v>
      </c>
      <c r="M61" s="65">
        <v>682810.28</v>
      </c>
      <c r="N61" s="65">
        <v>9652</v>
      </c>
      <c r="P61" s="58" t="s">
        <v>77</v>
      </c>
      <c r="Q61" s="118">
        <v>905557.7</v>
      </c>
      <c r="R61" s="119">
        <v>816</v>
      </c>
      <c r="S61" s="118">
        <v>905557.7</v>
      </c>
      <c r="T61" s="119">
        <v>336</v>
      </c>
    </row>
    <row r="62" spans="12:20" x14ac:dyDescent="0.25">
      <c r="L62" s="108" t="s">
        <v>221</v>
      </c>
      <c r="M62" s="65">
        <v>2939469.35</v>
      </c>
      <c r="N62" s="65">
        <v>1064495.3899999999</v>
      </c>
      <c r="P62" s="58" t="s">
        <v>80</v>
      </c>
      <c r="Q62" s="118">
        <v>39734.870000000003</v>
      </c>
      <c r="R62" s="119">
        <v>1047</v>
      </c>
      <c r="S62" s="118">
        <v>39734.870000000003</v>
      </c>
      <c r="T62" s="119">
        <v>808</v>
      </c>
    </row>
    <row r="63" spans="12:20" x14ac:dyDescent="0.25">
      <c r="L63" s="108" t="s">
        <v>222</v>
      </c>
      <c r="M63" s="65">
        <v>123361.18</v>
      </c>
      <c r="N63" s="65">
        <v>0</v>
      </c>
      <c r="P63" s="82" t="s">
        <v>85</v>
      </c>
      <c r="Q63" s="76">
        <v>28429201.84</v>
      </c>
      <c r="R63" s="68">
        <v>274526</v>
      </c>
      <c r="S63" s="76">
        <v>5510519.1599999992</v>
      </c>
      <c r="T63" s="68">
        <v>63651</v>
      </c>
    </row>
    <row r="64" spans="12:20" x14ac:dyDescent="0.25">
      <c r="L64" s="106" t="s">
        <v>119</v>
      </c>
      <c r="M64" s="107">
        <v>294207453.97999996</v>
      </c>
      <c r="N64" s="107">
        <v>192454594.81999999</v>
      </c>
      <c r="P64" s="59" t="s">
        <v>86</v>
      </c>
      <c r="Q64" s="113">
        <v>17441513.580000002</v>
      </c>
      <c r="R64" s="66">
        <v>219638</v>
      </c>
      <c r="S64" s="113">
        <v>1892335.7999999998</v>
      </c>
      <c r="T64" s="122">
        <v>31372</v>
      </c>
    </row>
    <row r="65" spans="12:20" x14ac:dyDescent="0.25">
      <c r="L65" s="108" t="s">
        <v>77</v>
      </c>
      <c r="M65" s="65">
        <v>61926099.240000002</v>
      </c>
      <c r="N65" s="65">
        <v>32919579.299999997</v>
      </c>
      <c r="P65" s="58" t="s">
        <v>219</v>
      </c>
      <c r="Q65" s="118">
        <v>6573.42</v>
      </c>
      <c r="R65" s="119">
        <v>1486</v>
      </c>
      <c r="S65" s="118">
        <v>6086.83</v>
      </c>
      <c r="T65" s="119">
        <v>1376</v>
      </c>
    </row>
    <row r="66" spans="12:20" x14ac:dyDescent="0.25">
      <c r="L66" s="108" t="s">
        <v>80</v>
      </c>
      <c r="M66" s="65">
        <v>20425845.699999999</v>
      </c>
      <c r="N66" s="65">
        <v>12397062.690000001</v>
      </c>
      <c r="P66" s="58" t="s">
        <v>92</v>
      </c>
      <c r="Q66" s="118">
        <v>23051.45</v>
      </c>
      <c r="R66" s="119">
        <v>154</v>
      </c>
      <c r="S66" s="118">
        <v>299.37</v>
      </c>
      <c r="T66" s="119">
        <v>2</v>
      </c>
    </row>
    <row r="67" spans="12:20" x14ac:dyDescent="0.25">
      <c r="L67" s="108" t="s">
        <v>117</v>
      </c>
      <c r="M67" s="65">
        <v>13885947.09</v>
      </c>
      <c r="N67" s="65">
        <v>10068118.470000001</v>
      </c>
      <c r="P67" s="58" t="s">
        <v>88</v>
      </c>
      <c r="Q67" s="118">
        <v>17150911.890000001</v>
      </c>
      <c r="R67" s="119">
        <v>216668</v>
      </c>
      <c r="S67" s="118">
        <v>1646851.9</v>
      </c>
      <c r="T67" s="119">
        <v>28773</v>
      </c>
    </row>
    <row r="68" spans="12:20" x14ac:dyDescent="0.25">
      <c r="L68" s="108" t="s">
        <v>106</v>
      </c>
      <c r="M68" s="65">
        <v>1207637.28</v>
      </c>
      <c r="N68" s="65">
        <v>842557.41</v>
      </c>
      <c r="P68" s="58" t="s">
        <v>77</v>
      </c>
      <c r="Q68" s="118">
        <v>244066.06</v>
      </c>
      <c r="R68" s="119">
        <v>1313</v>
      </c>
      <c r="S68" s="118">
        <v>224176.44</v>
      </c>
      <c r="T68" s="119">
        <v>1206</v>
      </c>
    </row>
    <row r="69" spans="12:20" x14ac:dyDescent="0.25">
      <c r="L69" s="108" t="s">
        <v>83</v>
      </c>
      <c r="M69" s="65">
        <v>191142953.97</v>
      </c>
      <c r="N69" s="65">
        <v>132430430.95000002</v>
      </c>
      <c r="P69" s="58" t="s">
        <v>80</v>
      </c>
      <c r="Q69" s="118">
        <v>16910.759999999998</v>
      </c>
      <c r="R69" s="119">
        <v>17</v>
      </c>
      <c r="S69" s="118">
        <v>14921.26</v>
      </c>
      <c r="T69" s="119">
        <v>15</v>
      </c>
    </row>
    <row r="70" spans="12:20" x14ac:dyDescent="0.25">
      <c r="L70" s="108" t="s">
        <v>221</v>
      </c>
      <c r="M70" s="65">
        <v>5464787.96</v>
      </c>
      <c r="N70" s="65">
        <v>3796846</v>
      </c>
      <c r="P70" s="59" t="s">
        <v>90</v>
      </c>
      <c r="Q70" s="113">
        <v>7030474.1399999997</v>
      </c>
      <c r="R70" s="66">
        <v>17025</v>
      </c>
      <c r="S70" s="113">
        <v>1210968.76</v>
      </c>
      <c r="T70" s="122">
        <v>7253</v>
      </c>
    </row>
    <row r="71" spans="12:20" x14ac:dyDescent="0.25">
      <c r="L71" s="108" t="s">
        <v>222</v>
      </c>
      <c r="M71" s="65">
        <v>154182.74</v>
      </c>
      <c r="N71" s="65">
        <v>0</v>
      </c>
      <c r="P71" s="58" t="s">
        <v>219</v>
      </c>
      <c r="Q71" s="118">
        <v>369753.71</v>
      </c>
      <c r="R71" s="119">
        <v>4811</v>
      </c>
      <c r="S71" s="118">
        <v>361145.69</v>
      </c>
      <c r="T71" s="119">
        <v>4613</v>
      </c>
    </row>
    <row r="72" spans="12:20" x14ac:dyDescent="0.25">
      <c r="L72" s="106" t="s">
        <v>128</v>
      </c>
      <c r="M72" s="107">
        <v>810099846.17999995</v>
      </c>
      <c r="N72" s="107">
        <v>476872818.34000003</v>
      </c>
      <c r="P72" s="58" t="s">
        <v>92</v>
      </c>
      <c r="Q72" s="118">
        <v>6564880.25</v>
      </c>
      <c r="R72" s="119">
        <v>10308</v>
      </c>
      <c r="S72" s="118">
        <v>775297.72</v>
      </c>
      <c r="T72" s="119">
        <v>1148</v>
      </c>
    </row>
    <row r="73" spans="12:20" x14ac:dyDescent="0.25">
      <c r="L73" s="108" t="s">
        <v>77</v>
      </c>
      <c r="M73" s="65">
        <v>45410594.149999999</v>
      </c>
      <c r="N73" s="65">
        <v>18511999.150000002</v>
      </c>
      <c r="P73" s="58" t="s">
        <v>80</v>
      </c>
      <c r="Q73" s="118">
        <v>95840.18</v>
      </c>
      <c r="R73" s="119">
        <v>1906</v>
      </c>
      <c r="S73" s="118">
        <v>74525.350000000006</v>
      </c>
      <c r="T73" s="119">
        <v>1492</v>
      </c>
    </row>
    <row r="74" spans="12:20" x14ac:dyDescent="0.25">
      <c r="L74" s="108" t="s">
        <v>80</v>
      </c>
      <c r="M74" s="65">
        <v>2749944.44</v>
      </c>
      <c r="N74" s="65">
        <v>1997324.4500000002</v>
      </c>
      <c r="P74" s="59" t="s">
        <v>94</v>
      </c>
      <c r="Q74" s="113">
        <v>606056.19999999995</v>
      </c>
      <c r="R74" s="66">
        <v>2552</v>
      </c>
      <c r="S74" s="113">
        <v>395131.44</v>
      </c>
      <c r="T74" s="122">
        <v>1685</v>
      </c>
    </row>
    <row r="75" spans="12:20" x14ac:dyDescent="0.25">
      <c r="L75" s="108" t="s">
        <v>117</v>
      </c>
      <c r="M75" s="65">
        <v>758956429.4799999</v>
      </c>
      <c r="N75" s="65">
        <v>455237073.61000001</v>
      </c>
      <c r="P75" s="58" t="s">
        <v>92</v>
      </c>
      <c r="Q75" s="118">
        <v>572997.14</v>
      </c>
      <c r="R75" s="119">
        <v>2196</v>
      </c>
      <c r="S75" s="118">
        <v>364579.67</v>
      </c>
      <c r="T75" s="119">
        <v>1356</v>
      </c>
    </row>
    <row r="76" spans="12:20" x14ac:dyDescent="0.25">
      <c r="L76" s="108" t="s">
        <v>106</v>
      </c>
      <c r="M76" s="65">
        <v>1224779.3699999999</v>
      </c>
      <c r="N76" s="65">
        <v>277952.37</v>
      </c>
      <c r="P76" s="58" t="s">
        <v>77</v>
      </c>
      <c r="Q76" s="118">
        <v>33059.06</v>
      </c>
      <c r="R76" s="119">
        <v>356</v>
      </c>
      <c r="S76" s="118">
        <v>30551.77</v>
      </c>
      <c r="T76" s="119">
        <v>329</v>
      </c>
    </row>
    <row r="77" spans="12:20" x14ac:dyDescent="0.25">
      <c r="L77" s="108" t="s">
        <v>83</v>
      </c>
      <c r="M77" s="65">
        <v>5862.25</v>
      </c>
      <c r="N77" s="65">
        <v>0</v>
      </c>
      <c r="P77" s="59" t="s">
        <v>97</v>
      </c>
      <c r="Q77" s="113">
        <v>3351157.92</v>
      </c>
      <c r="R77" s="66">
        <v>35311</v>
      </c>
      <c r="S77" s="113">
        <v>2012083.16</v>
      </c>
      <c r="T77" s="122">
        <v>23341</v>
      </c>
    </row>
    <row r="78" spans="12:20" x14ac:dyDescent="0.25">
      <c r="L78" s="108" t="s">
        <v>221</v>
      </c>
      <c r="M78" s="65">
        <v>1255626.3799999999</v>
      </c>
      <c r="N78" s="65">
        <v>769328.8</v>
      </c>
      <c r="P78" s="58" t="s">
        <v>99</v>
      </c>
      <c r="Q78" s="118">
        <v>702856.47</v>
      </c>
      <c r="R78" s="119">
        <v>6012</v>
      </c>
      <c r="S78" s="118">
        <v>669262.69999999995</v>
      </c>
      <c r="T78" s="119">
        <v>5634</v>
      </c>
    </row>
    <row r="79" spans="12:20" x14ac:dyDescent="0.25">
      <c r="L79" s="108" t="s">
        <v>222</v>
      </c>
      <c r="M79" s="65">
        <v>496610.11</v>
      </c>
      <c r="N79" s="65">
        <v>79139.960000000006</v>
      </c>
      <c r="P79" s="58" t="s">
        <v>77</v>
      </c>
      <c r="Q79" s="118">
        <v>617496.74</v>
      </c>
      <c r="R79" s="119">
        <v>2500</v>
      </c>
      <c r="S79" s="118">
        <v>328643.71000000002</v>
      </c>
      <c r="T79" s="119">
        <v>1865</v>
      </c>
    </row>
    <row r="80" spans="12:20" x14ac:dyDescent="0.25">
      <c r="L80" s="106" t="s">
        <v>133</v>
      </c>
      <c r="M80" s="107">
        <v>61813776.050000004</v>
      </c>
      <c r="N80" s="107">
        <v>25453503.109999999</v>
      </c>
      <c r="P80" s="58" t="s">
        <v>80</v>
      </c>
      <c r="Q80" s="118">
        <v>764024.23</v>
      </c>
      <c r="R80" s="119">
        <v>17292</v>
      </c>
      <c r="S80" s="118">
        <v>550436.39</v>
      </c>
      <c r="T80" s="119">
        <v>12487</v>
      </c>
    </row>
    <row r="81" spans="12:20" x14ac:dyDescent="0.25">
      <c r="L81" s="108" t="s">
        <v>77</v>
      </c>
      <c r="M81" s="65">
        <v>7983689.6200000001</v>
      </c>
      <c r="N81" s="65">
        <v>2736328.7800000003</v>
      </c>
      <c r="P81" s="58" t="s">
        <v>106</v>
      </c>
      <c r="Q81" s="118">
        <v>1264808.68</v>
      </c>
      <c r="R81" s="119">
        <v>9305</v>
      </c>
      <c r="S81" s="118">
        <v>461768.56</v>
      </c>
      <c r="T81" s="119">
        <v>3153</v>
      </c>
    </row>
    <row r="82" spans="12:20" x14ac:dyDescent="0.25">
      <c r="L82" s="108" t="s">
        <v>80</v>
      </c>
      <c r="M82" s="65">
        <v>2919943.48</v>
      </c>
      <c r="N82" s="65">
        <v>1266366.6499999999</v>
      </c>
      <c r="P82" s="58" t="s">
        <v>83</v>
      </c>
      <c r="Q82" s="118">
        <v>1971.8</v>
      </c>
      <c r="R82" s="119">
        <v>202</v>
      </c>
      <c r="S82" s="118">
        <v>1971.8</v>
      </c>
      <c r="T82" s="119">
        <v>202</v>
      </c>
    </row>
    <row r="83" spans="12:20" x14ac:dyDescent="0.25">
      <c r="L83" s="108" t="s">
        <v>117</v>
      </c>
      <c r="M83" s="65">
        <v>5214564.33</v>
      </c>
      <c r="N83" s="65">
        <v>2740306.63</v>
      </c>
      <c r="P83" s="82" t="s">
        <v>110</v>
      </c>
      <c r="Q83" s="76">
        <v>6893246.96</v>
      </c>
      <c r="R83" s="68">
        <v>271320</v>
      </c>
      <c r="S83" s="76">
        <v>3163510.54</v>
      </c>
      <c r="T83" s="68">
        <v>156233</v>
      </c>
    </row>
    <row r="84" spans="12:20" x14ac:dyDescent="0.25">
      <c r="L84" s="108" t="s">
        <v>106</v>
      </c>
      <c r="M84" s="65">
        <v>277405.81</v>
      </c>
      <c r="N84" s="65">
        <v>135696.13</v>
      </c>
      <c r="P84" s="59" t="s">
        <v>111</v>
      </c>
      <c r="Q84" s="113">
        <v>760167.74</v>
      </c>
      <c r="R84" s="66">
        <v>24186</v>
      </c>
      <c r="S84" s="113">
        <v>64771.320000000007</v>
      </c>
      <c r="T84" s="122">
        <v>551</v>
      </c>
    </row>
    <row r="85" spans="12:20" x14ac:dyDescent="0.25">
      <c r="L85" s="108" t="s">
        <v>135</v>
      </c>
      <c r="M85" s="65">
        <v>43760175.850000001</v>
      </c>
      <c r="N85" s="65">
        <v>17903798.569999997</v>
      </c>
      <c r="P85" s="58" t="s">
        <v>77</v>
      </c>
      <c r="Q85" s="118">
        <v>67815.850000000006</v>
      </c>
      <c r="R85" s="119">
        <v>400</v>
      </c>
      <c r="S85" s="118">
        <v>47624.91</v>
      </c>
      <c r="T85" s="119">
        <v>245</v>
      </c>
    </row>
    <row r="86" spans="12:20" x14ac:dyDescent="0.25">
      <c r="L86" s="108" t="s">
        <v>83</v>
      </c>
      <c r="M86" s="65">
        <v>483744.31999999995</v>
      </c>
      <c r="N86" s="65">
        <v>287122.78000000003</v>
      </c>
      <c r="P86" s="58" t="s">
        <v>117</v>
      </c>
      <c r="Q86" s="118">
        <v>692351.89</v>
      </c>
      <c r="R86" s="119">
        <v>23786</v>
      </c>
      <c r="S86" s="118">
        <v>17146.41</v>
      </c>
      <c r="T86" s="119">
        <v>306</v>
      </c>
    </row>
    <row r="87" spans="12:20" x14ac:dyDescent="0.25">
      <c r="L87" s="108" t="s">
        <v>221</v>
      </c>
      <c r="M87" s="65">
        <v>1168142.32</v>
      </c>
      <c r="N87" s="65">
        <v>383883.57</v>
      </c>
      <c r="P87" s="59" t="s">
        <v>119</v>
      </c>
      <c r="Q87" s="113">
        <v>764256.71</v>
      </c>
      <c r="R87" s="66">
        <v>96436</v>
      </c>
      <c r="S87" s="113">
        <v>556082.64</v>
      </c>
      <c r="T87" s="122">
        <v>84686</v>
      </c>
    </row>
    <row r="88" spans="12:20" x14ac:dyDescent="0.25">
      <c r="L88" s="108" t="s">
        <v>223</v>
      </c>
      <c r="M88" s="65">
        <v>6110.3200000000006</v>
      </c>
      <c r="N88" s="65">
        <v>0</v>
      </c>
      <c r="P88" s="58" t="s">
        <v>77</v>
      </c>
      <c r="Q88" s="118">
        <v>144632.46</v>
      </c>
      <c r="R88" s="119">
        <v>1529</v>
      </c>
      <c r="S88" s="118">
        <v>138046.95000000001</v>
      </c>
      <c r="T88" s="119">
        <v>1455</v>
      </c>
    </row>
    <row r="89" spans="12:20" x14ac:dyDescent="0.25">
      <c r="L89" s="106" t="s">
        <v>139</v>
      </c>
      <c r="M89" s="107">
        <v>90837905</v>
      </c>
      <c r="N89" s="107">
        <v>47383047.879999995</v>
      </c>
      <c r="P89" s="58" t="s">
        <v>80</v>
      </c>
      <c r="Q89" s="118">
        <v>89566.61</v>
      </c>
      <c r="R89" s="119">
        <v>47097</v>
      </c>
      <c r="S89" s="118">
        <v>42665.62</v>
      </c>
      <c r="T89" s="119">
        <v>41504</v>
      </c>
    </row>
    <row r="90" spans="12:20" x14ac:dyDescent="0.25">
      <c r="L90" s="108" t="s">
        <v>77</v>
      </c>
      <c r="M90" s="65">
        <v>12366694.859999998</v>
      </c>
      <c r="N90" s="65">
        <v>4562479.18</v>
      </c>
      <c r="P90" s="58" t="s">
        <v>83</v>
      </c>
      <c r="Q90" s="118">
        <v>530057.64</v>
      </c>
      <c r="R90" s="119">
        <v>47810</v>
      </c>
      <c r="S90" s="118">
        <v>375370.07</v>
      </c>
      <c r="T90" s="119">
        <v>41727</v>
      </c>
    </row>
    <row r="91" spans="12:20" x14ac:dyDescent="0.25">
      <c r="L91" s="108" t="s">
        <v>80</v>
      </c>
      <c r="M91" s="65">
        <v>24945558.489999998</v>
      </c>
      <c r="N91" s="65">
        <v>13432218.780000001</v>
      </c>
      <c r="P91" s="59" t="s">
        <v>128</v>
      </c>
      <c r="Q91" s="113">
        <v>2692052.82</v>
      </c>
      <c r="R91" s="66">
        <v>74422</v>
      </c>
      <c r="S91" s="113">
        <v>2196308.86</v>
      </c>
      <c r="T91" s="122">
        <v>61685</v>
      </c>
    </row>
    <row r="92" spans="12:20" x14ac:dyDescent="0.25">
      <c r="L92" s="108" t="s">
        <v>117</v>
      </c>
      <c r="M92" s="65">
        <v>47623194</v>
      </c>
      <c r="N92" s="65">
        <v>25031297.84</v>
      </c>
      <c r="P92" s="58" t="s">
        <v>77</v>
      </c>
      <c r="Q92" s="118">
        <v>76813.03</v>
      </c>
      <c r="R92" s="119">
        <v>1477</v>
      </c>
      <c r="S92" s="118">
        <v>42477.78</v>
      </c>
      <c r="T92" s="119">
        <v>1080</v>
      </c>
    </row>
    <row r="93" spans="12:20" x14ac:dyDescent="0.25">
      <c r="L93" s="108" t="s">
        <v>106</v>
      </c>
      <c r="M93" s="65">
        <v>4934434.93</v>
      </c>
      <c r="N93" s="65">
        <v>3985740.1100000003</v>
      </c>
      <c r="P93" s="58" t="s">
        <v>117</v>
      </c>
      <c r="Q93" s="118">
        <v>2615239.79</v>
      </c>
      <c r="R93" s="119">
        <v>72945</v>
      </c>
      <c r="S93" s="118">
        <v>2153831.08</v>
      </c>
      <c r="T93" s="119">
        <v>60605</v>
      </c>
    </row>
    <row r="94" spans="12:20" x14ac:dyDescent="0.25">
      <c r="L94" s="108" t="s">
        <v>83</v>
      </c>
      <c r="M94" s="65">
        <v>102509.81</v>
      </c>
      <c r="N94" s="65">
        <v>73678.92</v>
      </c>
      <c r="P94" s="59" t="s">
        <v>133</v>
      </c>
      <c r="Q94" s="113">
        <v>56673.11</v>
      </c>
      <c r="R94" s="66">
        <v>47</v>
      </c>
      <c r="S94" s="113">
        <v>25942.34</v>
      </c>
      <c r="T94" s="122">
        <v>15</v>
      </c>
    </row>
    <row r="95" spans="12:20" x14ac:dyDescent="0.25">
      <c r="L95" s="108" t="s">
        <v>221</v>
      </c>
      <c r="M95" s="65">
        <v>865512.90999999992</v>
      </c>
      <c r="N95" s="65">
        <v>297633.05</v>
      </c>
      <c r="P95" s="58" t="s">
        <v>77</v>
      </c>
      <c r="Q95" s="118">
        <v>56673.11</v>
      </c>
      <c r="R95" s="119">
        <v>47</v>
      </c>
      <c r="S95" s="118">
        <v>25942.34</v>
      </c>
      <c r="T95" s="119">
        <v>15</v>
      </c>
    </row>
    <row r="96" spans="12:20" x14ac:dyDescent="0.25">
      <c r="L96" s="106" t="s">
        <v>146</v>
      </c>
      <c r="M96" s="107">
        <v>76807759.900000006</v>
      </c>
      <c r="N96" s="107">
        <v>27468400.5</v>
      </c>
      <c r="P96" s="59" t="s">
        <v>139</v>
      </c>
      <c r="Q96" s="113">
        <v>805322.33000000007</v>
      </c>
      <c r="R96" s="66">
        <v>22296</v>
      </c>
      <c r="S96" s="113">
        <v>320380.54000000004</v>
      </c>
      <c r="T96" s="122">
        <v>9295</v>
      </c>
    </row>
    <row r="97" spans="12:20" x14ac:dyDescent="0.25">
      <c r="L97" s="108" t="s">
        <v>148</v>
      </c>
      <c r="M97" s="65">
        <v>65905265.150000006</v>
      </c>
      <c r="N97" s="65">
        <v>24842236.279999997</v>
      </c>
      <c r="P97" s="58" t="s">
        <v>77</v>
      </c>
      <c r="Q97" s="118">
        <v>269330.09999999998</v>
      </c>
      <c r="R97" s="119">
        <v>2950</v>
      </c>
      <c r="S97" s="118">
        <v>71086.02</v>
      </c>
      <c r="T97" s="119">
        <v>843</v>
      </c>
    </row>
    <row r="98" spans="12:20" x14ac:dyDescent="0.25">
      <c r="L98" s="108" t="s">
        <v>77</v>
      </c>
      <c r="M98" s="65">
        <v>1786661.2600000002</v>
      </c>
      <c r="N98" s="65">
        <v>594440.68999999994</v>
      </c>
      <c r="P98" s="58" t="s">
        <v>80</v>
      </c>
      <c r="Q98" s="118">
        <v>261439.04</v>
      </c>
      <c r="R98" s="119">
        <v>5550</v>
      </c>
      <c r="S98" s="118">
        <v>153189.14000000001</v>
      </c>
      <c r="T98" s="119">
        <v>3252</v>
      </c>
    </row>
    <row r="99" spans="12:20" x14ac:dyDescent="0.25">
      <c r="L99" s="108" t="s">
        <v>80</v>
      </c>
      <c r="M99" s="65">
        <v>1940482.6</v>
      </c>
      <c r="N99" s="65">
        <v>1062548.3900000001</v>
      </c>
      <c r="P99" s="58" t="s">
        <v>117</v>
      </c>
      <c r="Q99" s="118">
        <v>274553.19</v>
      </c>
      <c r="R99" s="119">
        <v>13796</v>
      </c>
      <c r="S99" s="118">
        <v>96105.38</v>
      </c>
      <c r="T99" s="119">
        <v>5200</v>
      </c>
    </row>
    <row r="100" spans="12:20" x14ac:dyDescent="0.25">
      <c r="L100" s="108" t="s">
        <v>117</v>
      </c>
      <c r="M100" s="65">
        <v>1472325.73</v>
      </c>
      <c r="N100" s="65">
        <v>863742.69</v>
      </c>
      <c r="P100" s="59" t="s">
        <v>146</v>
      </c>
      <c r="Q100" s="113">
        <v>1814774.25</v>
      </c>
      <c r="R100" s="66">
        <v>53933</v>
      </c>
      <c r="S100" s="113">
        <v>24.84</v>
      </c>
      <c r="T100" s="122">
        <v>1</v>
      </c>
    </row>
    <row r="101" spans="12:20" x14ac:dyDescent="0.25">
      <c r="L101" s="108" t="s">
        <v>106</v>
      </c>
      <c r="M101" s="65">
        <v>437095.36000000004</v>
      </c>
      <c r="N101" s="65">
        <v>43016.38</v>
      </c>
      <c r="P101" s="58" t="s">
        <v>148</v>
      </c>
      <c r="Q101" s="118">
        <v>1814774.25</v>
      </c>
      <c r="R101" s="119">
        <v>53933</v>
      </c>
      <c r="S101" s="118">
        <v>24.84</v>
      </c>
      <c r="T101" s="119">
        <v>1</v>
      </c>
    </row>
    <row r="102" spans="12:20" x14ac:dyDescent="0.25">
      <c r="L102" s="108" t="s">
        <v>83</v>
      </c>
      <c r="M102" s="65">
        <v>5265929.8</v>
      </c>
      <c r="N102" s="65">
        <v>62416.07</v>
      </c>
      <c r="P102" s="82" t="s">
        <v>162</v>
      </c>
      <c r="Q102" s="76">
        <v>11963402.51</v>
      </c>
      <c r="R102" s="68">
        <v>182109</v>
      </c>
      <c r="S102" s="76">
        <v>5250359.38</v>
      </c>
      <c r="T102" s="68">
        <v>35191</v>
      </c>
    </row>
    <row r="103" spans="12:20" x14ac:dyDescent="0.25">
      <c r="L103" s="106" t="s">
        <v>152</v>
      </c>
      <c r="M103" s="107">
        <v>11985411.82</v>
      </c>
      <c r="N103" s="107">
        <v>6549570.9299999988</v>
      </c>
      <c r="P103" s="59" t="s">
        <v>163</v>
      </c>
      <c r="Q103" s="113">
        <v>4969278.79</v>
      </c>
      <c r="R103" s="66">
        <v>16137</v>
      </c>
      <c r="S103" s="113">
        <v>1876764.2000000002</v>
      </c>
      <c r="T103" s="122">
        <v>7772</v>
      </c>
    </row>
    <row r="104" spans="12:20" x14ac:dyDescent="0.25">
      <c r="L104" s="108" t="s">
        <v>77</v>
      </c>
      <c r="M104" s="65">
        <v>2059027.11</v>
      </c>
      <c r="N104" s="65">
        <v>198681</v>
      </c>
      <c r="P104" s="58" t="s">
        <v>165</v>
      </c>
      <c r="Q104" s="118">
        <v>1407053.48</v>
      </c>
      <c r="R104" s="119">
        <v>5997</v>
      </c>
      <c r="S104" s="118">
        <v>420297.83</v>
      </c>
      <c r="T104" s="119">
        <v>1996</v>
      </c>
    </row>
    <row r="105" spans="12:20" x14ac:dyDescent="0.25">
      <c r="L105" s="108" t="s">
        <v>80</v>
      </c>
      <c r="M105" s="65">
        <v>349990.65</v>
      </c>
      <c r="N105" s="65">
        <v>135307.68</v>
      </c>
      <c r="P105" s="58" t="s">
        <v>168</v>
      </c>
      <c r="Q105" s="118">
        <v>1343875.4</v>
      </c>
      <c r="R105" s="119">
        <v>772</v>
      </c>
      <c r="S105" s="118">
        <v>1249925.77</v>
      </c>
      <c r="T105" s="119">
        <v>648</v>
      </c>
    </row>
    <row r="106" spans="12:20" x14ac:dyDescent="0.25">
      <c r="L106" s="108" t="s">
        <v>117</v>
      </c>
      <c r="M106" s="65">
        <v>6791237.1399999997</v>
      </c>
      <c r="N106" s="65">
        <v>5585192.5699999994</v>
      </c>
      <c r="P106" s="58" t="s">
        <v>171</v>
      </c>
      <c r="Q106" s="118">
        <v>2044390.07</v>
      </c>
      <c r="R106" s="119">
        <v>4299</v>
      </c>
      <c r="S106" s="118">
        <v>32580.76</v>
      </c>
      <c r="T106" s="119">
        <v>59</v>
      </c>
    </row>
    <row r="107" spans="12:20" x14ac:dyDescent="0.25">
      <c r="L107" s="108" t="s">
        <v>224</v>
      </c>
      <c r="M107" s="65">
        <v>129523.65</v>
      </c>
      <c r="N107" s="65">
        <v>0</v>
      </c>
      <c r="P107" s="58" t="s">
        <v>77</v>
      </c>
      <c r="Q107" s="118">
        <v>173959.84</v>
      </c>
      <c r="R107" s="119">
        <v>5069</v>
      </c>
      <c r="S107" s="118">
        <v>173959.84</v>
      </c>
      <c r="T107" s="119">
        <v>5069</v>
      </c>
    </row>
    <row r="108" spans="12:20" x14ac:dyDescent="0.25">
      <c r="L108" s="108" t="s">
        <v>106</v>
      </c>
      <c r="M108" s="65">
        <v>1092562.08</v>
      </c>
      <c r="N108" s="65">
        <v>0</v>
      </c>
      <c r="P108" s="59" t="s">
        <v>177</v>
      </c>
      <c r="Q108" s="113">
        <v>5752567.7300000004</v>
      </c>
      <c r="R108" s="66">
        <v>164677</v>
      </c>
      <c r="S108" s="113">
        <v>2856692.23</v>
      </c>
      <c r="T108" s="122">
        <v>26637</v>
      </c>
    </row>
    <row r="109" spans="12:20" x14ac:dyDescent="0.25">
      <c r="L109" s="108" t="s">
        <v>83</v>
      </c>
      <c r="M109" s="65">
        <v>1514355.22</v>
      </c>
      <c r="N109" s="65">
        <v>630389.67999999993</v>
      </c>
      <c r="P109" s="58" t="s">
        <v>225</v>
      </c>
      <c r="Q109" s="118">
        <v>736289.87</v>
      </c>
      <c r="R109" s="119">
        <v>542</v>
      </c>
      <c r="S109" s="118">
        <v>713144.93</v>
      </c>
      <c r="T109" s="119">
        <v>526</v>
      </c>
    </row>
    <row r="110" spans="12:20" x14ac:dyDescent="0.25">
      <c r="L110" s="108" t="s">
        <v>221</v>
      </c>
      <c r="M110" s="65">
        <v>34250.78</v>
      </c>
      <c r="N110" s="65">
        <v>0</v>
      </c>
      <c r="P110" s="58" t="s">
        <v>179</v>
      </c>
      <c r="Q110" s="118">
        <v>1606978.58</v>
      </c>
      <c r="R110" s="119">
        <v>33388</v>
      </c>
      <c r="S110" s="118">
        <v>0</v>
      </c>
      <c r="T110" s="119">
        <v>0</v>
      </c>
    </row>
    <row r="111" spans="12:20" x14ac:dyDescent="0.25">
      <c r="L111" s="108" t="s">
        <v>222</v>
      </c>
      <c r="M111" s="65">
        <v>14465.19</v>
      </c>
      <c r="N111" s="65">
        <v>0</v>
      </c>
      <c r="P111" s="58" t="s">
        <v>182</v>
      </c>
      <c r="Q111" s="118">
        <v>3409299.28</v>
      </c>
      <c r="R111" s="119">
        <v>130747</v>
      </c>
      <c r="S111" s="118">
        <v>2143547.2999999998</v>
      </c>
      <c r="T111" s="119">
        <v>26111</v>
      </c>
    </row>
    <row r="112" spans="12:20" x14ac:dyDescent="0.25">
      <c r="L112" s="106" t="s">
        <v>159</v>
      </c>
      <c r="M112" s="107">
        <v>13222640.960000001</v>
      </c>
      <c r="N112" s="107">
        <v>1454696.2700000003</v>
      </c>
      <c r="P112" s="59" t="s">
        <v>184</v>
      </c>
      <c r="Q112" s="113">
        <v>1241555.99</v>
      </c>
      <c r="R112" s="66">
        <v>1295</v>
      </c>
      <c r="S112" s="113">
        <v>516902.95</v>
      </c>
      <c r="T112" s="122">
        <v>782</v>
      </c>
    </row>
    <row r="113" spans="12:20" x14ac:dyDescent="0.25">
      <c r="L113" s="108" t="s">
        <v>77</v>
      </c>
      <c r="M113" s="65">
        <v>5496857.3500000006</v>
      </c>
      <c r="N113" s="65">
        <v>1111592.9500000002</v>
      </c>
      <c r="P113" s="58" t="s">
        <v>186</v>
      </c>
      <c r="Q113" s="118">
        <v>974256.07</v>
      </c>
      <c r="R113" s="119">
        <v>1176</v>
      </c>
      <c r="S113" s="118">
        <v>469732.38</v>
      </c>
      <c r="T113" s="119">
        <v>761</v>
      </c>
    </row>
    <row r="114" spans="12:20" x14ac:dyDescent="0.25">
      <c r="L114" s="108" t="s">
        <v>80</v>
      </c>
      <c r="M114" s="65">
        <v>4123448.88</v>
      </c>
      <c r="N114" s="65">
        <v>212601.32</v>
      </c>
      <c r="P114" s="58" t="s">
        <v>189</v>
      </c>
      <c r="Q114" s="118">
        <v>267299.92</v>
      </c>
      <c r="R114" s="119">
        <v>119</v>
      </c>
      <c r="S114" s="118">
        <v>47170.57</v>
      </c>
      <c r="T114" s="119">
        <v>21</v>
      </c>
    </row>
    <row r="115" spans="12:20" x14ac:dyDescent="0.25">
      <c r="L115" s="108" t="s">
        <v>117</v>
      </c>
      <c r="M115" s="65">
        <v>187438.64</v>
      </c>
      <c r="N115" s="65">
        <v>0</v>
      </c>
      <c r="P115" s="82" t="s">
        <v>191</v>
      </c>
      <c r="Q115" s="76">
        <v>1917664.62</v>
      </c>
      <c r="R115" s="68">
        <v>16083</v>
      </c>
      <c r="S115" s="76">
        <v>1324617.5</v>
      </c>
      <c r="T115" s="68">
        <v>6835</v>
      </c>
    </row>
    <row r="116" spans="12:20" x14ac:dyDescent="0.25">
      <c r="L116" s="108" t="s">
        <v>106</v>
      </c>
      <c r="M116" s="65">
        <v>3201188.68</v>
      </c>
      <c r="N116" s="65">
        <v>130502</v>
      </c>
      <c r="P116" s="59" t="s">
        <v>192</v>
      </c>
      <c r="Q116" s="113">
        <v>10980.24</v>
      </c>
      <c r="R116" s="66">
        <v>96</v>
      </c>
      <c r="S116" s="113">
        <v>0</v>
      </c>
      <c r="T116" s="122">
        <v>0</v>
      </c>
    </row>
    <row r="117" spans="12:20" x14ac:dyDescent="0.25">
      <c r="L117" s="108" t="s">
        <v>83</v>
      </c>
      <c r="M117" s="65">
        <v>180858.88</v>
      </c>
      <c r="N117" s="65">
        <v>0</v>
      </c>
      <c r="P117" s="58" t="s">
        <v>77</v>
      </c>
      <c r="Q117" s="118">
        <v>9605.4599999999991</v>
      </c>
      <c r="R117" s="119">
        <v>80</v>
      </c>
      <c r="S117" s="118">
        <v>0</v>
      </c>
      <c r="T117" s="119">
        <v>0</v>
      </c>
    </row>
    <row r="118" spans="12:20" x14ac:dyDescent="0.25">
      <c r="L118" s="108" t="s">
        <v>221</v>
      </c>
      <c r="M118" s="65">
        <v>322.74</v>
      </c>
      <c r="N118" s="65">
        <v>0</v>
      </c>
      <c r="P118" s="58" t="s">
        <v>80</v>
      </c>
      <c r="Q118" s="118">
        <v>1374.78</v>
      </c>
      <c r="R118" s="119">
        <v>16</v>
      </c>
      <c r="S118" s="118">
        <v>0</v>
      </c>
      <c r="T118" s="119">
        <v>0</v>
      </c>
    </row>
    <row r="119" spans="12:20" x14ac:dyDescent="0.25">
      <c r="L119" s="108" t="s">
        <v>222</v>
      </c>
      <c r="M119" s="65">
        <v>32525.79</v>
      </c>
      <c r="N119" s="65">
        <v>0</v>
      </c>
      <c r="P119" s="59" t="s">
        <v>228</v>
      </c>
      <c r="Q119" s="113">
        <v>116010.95</v>
      </c>
      <c r="R119" s="66">
        <v>5516</v>
      </c>
      <c r="S119" s="113">
        <v>18713.330000000002</v>
      </c>
      <c r="T119" s="122">
        <v>568</v>
      </c>
    </row>
    <row r="120" spans="12:20" x14ac:dyDescent="0.25">
      <c r="L120" s="71" t="s">
        <v>162</v>
      </c>
      <c r="M120" s="72">
        <v>1099708335.3800001</v>
      </c>
      <c r="N120" s="72">
        <v>206100309.03</v>
      </c>
      <c r="P120" s="58" t="s">
        <v>80</v>
      </c>
      <c r="Q120" s="118">
        <v>116010.95</v>
      </c>
      <c r="R120" s="119">
        <v>5516</v>
      </c>
      <c r="S120" s="118">
        <v>18713.330000000002</v>
      </c>
      <c r="T120" s="119">
        <v>568</v>
      </c>
    </row>
    <row r="121" spans="12:20" x14ac:dyDescent="0.25">
      <c r="L121" s="106" t="s">
        <v>163</v>
      </c>
      <c r="M121" s="107">
        <v>667738426.55000007</v>
      </c>
      <c r="N121" s="107">
        <v>135166330.06</v>
      </c>
      <c r="P121" s="59" t="s">
        <v>201</v>
      </c>
      <c r="Q121" s="113">
        <v>1790673.4300000002</v>
      </c>
      <c r="R121" s="66">
        <v>10471</v>
      </c>
      <c r="S121" s="113">
        <v>1305904.17</v>
      </c>
      <c r="T121" s="122">
        <v>6267</v>
      </c>
    </row>
    <row r="122" spans="12:20" x14ac:dyDescent="0.25">
      <c r="L122" s="108" t="s">
        <v>77</v>
      </c>
      <c r="M122" s="65">
        <v>13994177.709999999</v>
      </c>
      <c r="N122" s="65">
        <v>8548226.0099999998</v>
      </c>
      <c r="P122" s="58" t="s">
        <v>203</v>
      </c>
      <c r="Q122" s="118">
        <v>135144.99</v>
      </c>
      <c r="R122" s="119">
        <v>726</v>
      </c>
      <c r="S122" s="118">
        <v>120001.93</v>
      </c>
      <c r="T122" s="119">
        <v>624</v>
      </c>
    </row>
    <row r="123" spans="12:20" x14ac:dyDescent="0.25">
      <c r="L123" s="108" t="s">
        <v>80</v>
      </c>
      <c r="M123" s="65">
        <v>69343661.799999997</v>
      </c>
      <c r="N123" s="65">
        <v>49640634.200000003</v>
      </c>
      <c r="P123" s="58" t="s">
        <v>77</v>
      </c>
      <c r="Q123" s="118">
        <v>776862.81</v>
      </c>
      <c r="R123" s="119">
        <v>1412</v>
      </c>
      <c r="S123" s="118">
        <v>624329.09</v>
      </c>
      <c r="T123" s="119">
        <v>1139</v>
      </c>
    </row>
    <row r="124" spans="12:20" x14ac:dyDescent="0.25">
      <c r="L124" s="108" t="s">
        <v>117</v>
      </c>
      <c r="M124" s="65">
        <v>24052424.699999999</v>
      </c>
      <c r="N124" s="65">
        <v>16916091.600000001</v>
      </c>
      <c r="P124" s="58" t="s">
        <v>80</v>
      </c>
      <c r="Q124" s="118">
        <v>439088.84</v>
      </c>
      <c r="R124" s="119">
        <v>4716</v>
      </c>
      <c r="S124" s="118">
        <v>325418.2</v>
      </c>
      <c r="T124" s="119">
        <v>3456</v>
      </c>
    </row>
    <row r="125" spans="12:20" x14ac:dyDescent="0.25">
      <c r="L125" s="108" t="s">
        <v>171</v>
      </c>
      <c r="M125" s="65">
        <v>91333488.800000012</v>
      </c>
      <c r="N125" s="65">
        <v>3837182.9299999997</v>
      </c>
      <c r="P125" s="58" t="s">
        <v>117</v>
      </c>
      <c r="Q125" s="118">
        <v>55677.45</v>
      </c>
      <c r="R125" s="119">
        <v>1881</v>
      </c>
      <c r="S125" s="118">
        <v>6318.93</v>
      </c>
      <c r="T125" s="119">
        <v>106</v>
      </c>
    </row>
    <row r="126" spans="12:20" x14ac:dyDescent="0.25">
      <c r="L126" s="108" t="s">
        <v>106</v>
      </c>
      <c r="M126" s="65">
        <v>11297539.370000001</v>
      </c>
      <c r="N126" s="65">
        <v>4426311.93</v>
      </c>
      <c r="P126" s="58" t="s">
        <v>106</v>
      </c>
      <c r="Q126" s="118">
        <v>383899.34</v>
      </c>
      <c r="R126" s="119">
        <v>1736</v>
      </c>
      <c r="S126" s="118">
        <v>229836.02</v>
      </c>
      <c r="T126" s="119">
        <v>942</v>
      </c>
    </row>
    <row r="127" spans="12:20" x14ac:dyDescent="0.25">
      <c r="L127" s="108" t="s">
        <v>165</v>
      </c>
      <c r="M127" s="65">
        <v>310902176.23000002</v>
      </c>
      <c r="N127" s="65">
        <v>5204910.1100000003</v>
      </c>
      <c r="P127" s="80" t="s">
        <v>23</v>
      </c>
      <c r="Q127" s="110">
        <v>74725092.839999974</v>
      </c>
      <c r="R127" s="81">
        <v>1200905</v>
      </c>
      <c r="S127" s="110">
        <v>25234530.75</v>
      </c>
      <c r="T127" s="81">
        <v>693365</v>
      </c>
    </row>
    <row r="128" spans="12:20" x14ac:dyDescent="0.25">
      <c r="L128" s="108" t="s">
        <v>83</v>
      </c>
      <c r="M128" s="65">
        <v>277856.59999999998</v>
      </c>
      <c r="N128" s="65">
        <v>65059.199999999997</v>
      </c>
      <c r="P128" s="82" t="s">
        <v>61</v>
      </c>
      <c r="Q128" s="76">
        <v>29211547.009999994</v>
      </c>
      <c r="R128" s="68">
        <v>51313</v>
      </c>
      <c r="S128" s="76">
        <v>13833952.17</v>
      </c>
      <c r="T128" s="68">
        <v>38055</v>
      </c>
    </row>
    <row r="129" spans="12:20" x14ac:dyDescent="0.25">
      <c r="L129" s="108" t="s">
        <v>168</v>
      </c>
      <c r="M129" s="65">
        <v>146537101.34</v>
      </c>
      <c r="N129" s="65">
        <v>46527914.079999998</v>
      </c>
      <c r="P129" s="59" t="s">
        <v>214</v>
      </c>
      <c r="Q129" s="113">
        <v>3073025.51</v>
      </c>
      <c r="R129" s="66">
        <v>216</v>
      </c>
      <c r="S129" s="113">
        <v>14226.97</v>
      </c>
      <c r="T129" s="122">
        <v>1</v>
      </c>
    </row>
    <row r="130" spans="12:20" x14ac:dyDescent="0.25">
      <c r="L130" s="106" t="s">
        <v>177</v>
      </c>
      <c r="M130" s="107">
        <v>206118776.55000001</v>
      </c>
      <c r="N130" s="107">
        <v>57982392.68</v>
      </c>
      <c r="P130" s="58" t="s">
        <v>216</v>
      </c>
      <c r="Q130" s="118">
        <v>3073025.51</v>
      </c>
      <c r="R130" s="119">
        <v>216</v>
      </c>
      <c r="S130" s="118">
        <v>14226.97</v>
      </c>
      <c r="T130" s="119">
        <v>1</v>
      </c>
    </row>
    <row r="131" spans="12:20" x14ac:dyDescent="0.25">
      <c r="L131" s="108" t="s">
        <v>77</v>
      </c>
      <c r="M131" s="65">
        <v>1755321.4900000002</v>
      </c>
      <c r="N131" s="65">
        <v>1600.45</v>
      </c>
      <c r="P131" s="59" t="s">
        <v>217</v>
      </c>
      <c r="Q131" s="113">
        <v>8343723.5300000003</v>
      </c>
      <c r="R131" s="66">
        <v>1103</v>
      </c>
      <c r="S131" s="113">
        <v>35203</v>
      </c>
      <c r="T131" s="122">
        <v>4</v>
      </c>
    </row>
    <row r="132" spans="12:20" x14ac:dyDescent="0.25">
      <c r="L132" s="108" t="s">
        <v>80</v>
      </c>
      <c r="M132" s="65">
        <v>2676713.39</v>
      </c>
      <c r="N132" s="65">
        <v>0</v>
      </c>
      <c r="P132" s="58" t="s">
        <v>64</v>
      </c>
      <c r="Q132" s="118">
        <v>3494510.08</v>
      </c>
      <c r="R132" s="119">
        <v>552</v>
      </c>
      <c r="S132" s="118">
        <v>0</v>
      </c>
      <c r="T132" s="119">
        <v>0</v>
      </c>
    </row>
    <row r="133" spans="12:20" x14ac:dyDescent="0.25">
      <c r="L133" s="108" t="s">
        <v>117</v>
      </c>
      <c r="M133" s="65">
        <v>2831132.1</v>
      </c>
      <c r="N133" s="65">
        <v>347720.33999999997</v>
      </c>
      <c r="P133" s="58" t="s">
        <v>67</v>
      </c>
      <c r="Q133" s="118">
        <v>4849213.45</v>
      </c>
      <c r="R133" s="119">
        <v>551</v>
      </c>
      <c r="S133" s="118">
        <v>35203</v>
      </c>
      <c r="T133" s="119">
        <v>4</v>
      </c>
    </row>
    <row r="134" spans="12:20" x14ac:dyDescent="0.25">
      <c r="L134" s="108" t="s">
        <v>225</v>
      </c>
      <c r="M134" s="65">
        <v>10394095.67</v>
      </c>
      <c r="N134" s="65">
        <v>1453239.77</v>
      </c>
      <c r="P134" s="59" t="s">
        <v>218</v>
      </c>
      <c r="Q134" s="113">
        <v>4834343.16</v>
      </c>
      <c r="R134" s="66">
        <v>361</v>
      </c>
      <c r="S134" s="113">
        <v>1138280.25</v>
      </c>
      <c r="T134" s="122">
        <v>85</v>
      </c>
    </row>
    <row r="135" spans="12:20" x14ac:dyDescent="0.25">
      <c r="L135" s="108" t="s">
        <v>106</v>
      </c>
      <c r="M135" s="65">
        <v>5592879.0700000003</v>
      </c>
      <c r="N135" s="65">
        <v>345772.79</v>
      </c>
      <c r="P135" s="58" t="s">
        <v>70</v>
      </c>
      <c r="Q135" s="118">
        <v>4834343.16</v>
      </c>
      <c r="R135" s="119">
        <v>361</v>
      </c>
      <c r="S135" s="118">
        <v>1138280.25</v>
      </c>
      <c r="T135" s="119">
        <v>85</v>
      </c>
    </row>
    <row r="136" spans="12:20" x14ac:dyDescent="0.25">
      <c r="L136" s="108" t="s">
        <v>83</v>
      </c>
      <c r="M136" s="65">
        <v>422889.84</v>
      </c>
      <c r="N136" s="65">
        <v>0</v>
      </c>
      <c r="P136" s="59" t="s">
        <v>62</v>
      </c>
      <c r="Q136" s="113">
        <v>7466694.8399999999</v>
      </c>
      <c r="R136" s="66">
        <v>1046</v>
      </c>
      <c r="S136" s="113">
        <v>7466694.8399999999</v>
      </c>
      <c r="T136" s="122">
        <v>1046</v>
      </c>
    </row>
    <row r="137" spans="12:20" x14ac:dyDescent="0.25">
      <c r="L137" s="108" t="s">
        <v>179</v>
      </c>
      <c r="M137" s="65">
        <v>38894829.270000003</v>
      </c>
      <c r="N137" s="65">
        <v>8013174.29</v>
      </c>
      <c r="P137" s="58" t="s">
        <v>64</v>
      </c>
      <c r="Q137" s="118">
        <v>3961902.7</v>
      </c>
      <c r="R137" s="119">
        <v>421</v>
      </c>
      <c r="S137" s="118">
        <v>3961902.7</v>
      </c>
      <c r="T137" s="119">
        <v>421</v>
      </c>
    </row>
    <row r="138" spans="12:20" x14ac:dyDescent="0.25">
      <c r="L138" s="108" t="s">
        <v>182</v>
      </c>
      <c r="M138" s="65">
        <v>143550915.72</v>
      </c>
      <c r="N138" s="65">
        <v>47820885.039999999</v>
      </c>
      <c r="P138" s="58" t="s">
        <v>67</v>
      </c>
      <c r="Q138" s="118">
        <v>478645.47</v>
      </c>
      <c r="R138" s="119">
        <v>68</v>
      </c>
      <c r="S138" s="118">
        <v>478645.47</v>
      </c>
      <c r="T138" s="119">
        <v>68</v>
      </c>
    </row>
    <row r="139" spans="12:20" x14ac:dyDescent="0.25">
      <c r="L139" s="106" t="s">
        <v>184</v>
      </c>
      <c r="M139" s="107">
        <v>225851132.28</v>
      </c>
      <c r="N139" s="107">
        <v>12951586.290000001</v>
      </c>
      <c r="P139" s="58" t="s">
        <v>70</v>
      </c>
      <c r="Q139" s="118">
        <v>1106591.02</v>
      </c>
      <c r="R139" s="119">
        <v>254</v>
      </c>
      <c r="S139" s="118">
        <v>1106591.02</v>
      </c>
      <c r="T139" s="119">
        <v>254</v>
      </c>
    </row>
    <row r="140" spans="12:20" x14ac:dyDescent="0.25">
      <c r="L140" s="108" t="s">
        <v>77</v>
      </c>
      <c r="M140" s="65">
        <v>2048726.44</v>
      </c>
      <c r="N140" s="65">
        <v>1067806.56</v>
      </c>
      <c r="P140" s="58" t="s">
        <v>73</v>
      </c>
      <c r="Q140" s="118">
        <v>1919555.65</v>
      </c>
      <c r="R140" s="119">
        <v>303</v>
      </c>
      <c r="S140" s="118">
        <v>1919555.65</v>
      </c>
      <c r="T140" s="119">
        <v>303</v>
      </c>
    </row>
    <row r="141" spans="12:20" x14ac:dyDescent="0.25">
      <c r="L141" s="108" t="s">
        <v>80</v>
      </c>
      <c r="M141" s="65">
        <v>1517403.6400000001</v>
      </c>
      <c r="N141" s="65">
        <v>679713.27</v>
      </c>
      <c r="P141" s="59" t="s">
        <v>75</v>
      </c>
      <c r="Q141" s="113">
        <v>5493759.9700000007</v>
      </c>
      <c r="R141" s="66">
        <v>48587</v>
      </c>
      <c r="S141" s="113">
        <v>5179547.1100000003</v>
      </c>
      <c r="T141" s="122">
        <v>36919</v>
      </c>
    </row>
    <row r="142" spans="12:20" x14ac:dyDescent="0.25">
      <c r="L142" s="108" t="s">
        <v>117</v>
      </c>
      <c r="M142" s="65">
        <v>1321292.29</v>
      </c>
      <c r="N142" s="65">
        <v>0</v>
      </c>
      <c r="P142" s="58" t="s">
        <v>77</v>
      </c>
      <c r="Q142" s="118">
        <v>4859452.7300000004</v>
      </c>
      <c r="R142" s="119">
        <v>4028</v>
      </c>
      <c r="S142" s="118">
        <v>4640900.75</v>
      </c>
      <c r="T142" s="119">
        <v>3362</v>
      </c>
    </row>
    <row r="143" spans="12:20" x14ac:dyDescent="0.25">
      <c r="L143" s="108" t="s">
        <v>106</v>
      </c>
      <c r="M143" s="65">
        <v>2140113.44</v>
      </c>
      <c r="N143" s="65">
        <v>206234.35</v>
      </c>
      <c r="P143" s="58" t="s">
        <v>80</v>
      </c>
      <c r="Q143" s="118">
        <v>0</v>
      </c>
      <c r="R143" s="119">
        <v>5300</v>
      </c>
      <c r="S143" s="118">
        <v>0</v>
      </c>
      <c r="T143" s="119">
        <v>87</v>
      </c>
    </row>
    <row r="144" spans="12:20" x14ac:dyDescent="0.25">
      <c r="L144" s="108" t="s">
        <v>83</v>
      </c>
      <c r="M144" s="65">
        <v>19935.78</v>
      </c>
      <c r="N144" s="65">
        <v>4068.61</v>
      </c>
      <c r="P144" s="58" t="s">
        <v>83</v>
      </c>
      <c r="Q144" s="118">
        <v>634307.24</v>
      </c>
      <c r="R144" s="119">
        <v>39259</v>
      </c>
      <c r="S144" s="118">
        <v>538646.36</v>
      </c>
      <c r="T144" s="119">
        <v>33470</v>
      </c>
    </row>
    <row r="145" spans="12:20" x14ac:dyDescent="0.25">
      <c r="L145" s="108" t="s">
        <v>186</v>
      </c>
      <c r="M145" s="65">
        <v>43867227.870000005</v>
      </c>
      <c r="N145" s="65">
        <v>3346988.78</v>
      </c>
      <c r="P145" s="82" t="s">
        <v>85</v>
      </c>
      <c r="Q145" s="76">
        <v>14836503.09</v>
      </c>
      <c r="R145" s="68">
        <v>259760</v>
      </c>
      <c r="S145" s="76">
        <v>420474.74000000005</v>
      </c>
      <c r="T145" s="68">
        <v>17446</v>
      </c>
    </row>
    <row r="146" spans="12:20" x14ac:dyDescent="0.25">
      <c r="L146" s="108" t="s">
        <v>189</v>
      </c>
      <c r="M146" s="65">
        <v>174936432.81999999</v>
      </c>
      <c r="N146" s="65">
        <v>7646774.7200000007</v>
      </c>
      <c r="P146" s="59" t="s">
        <v>86</v>
      </c>
      <c r="Q146" s="113">
        <v>9423759.4600000009</v>
      </c>
      <c r="R146" s="66">
        <v>234778</v>
      </c>
      <c r="S146" s="113">
        <v>0</v>
      </c>
      <c r="T146" s="122">
        <v>0</v>
      </c>
    </row>
    <row r="147" spans="12:20" x14ac:dyDescent="0.25">
      <c r="L147" s="71" t="s">
        <v>191</v>
      </c>
      <c r="M147" s="72">
        <v>321991895.95999992</v>
      </c>
      <c r="N147" s="72">
        <v>115828269.22000003</v>
      </c>
      <c r="P147" s="58" t="s">
        <v>88</v>
      </c>
      <c r="Q147" s="118">
        <v>9423759.4600000009</v>
      </c>
      <c r="R147" s="119">
        <v>234778</v>
      </c>
      <c r="S147" s="118">
        <v>0</v>
      </c>
      <c r="T147" s="119">
        <v>0</v>
      </c>
    </row>
    <row r="148" spans="12:20" x14ac:dyDescent="0.25">
      <c r="L148" s="106" t="s">
        <v>192</v>
      </c>
      <c r="M148" s="107">
        <v>52234986.449999996</v>
      </c>
      <c r="N148" s="107">
        <v>22111182.199999999</v>
      </c>
      <c r="P148" s="59" t="s">
        <v>90</v>
      </c>
      <c r="Q148" s="113">
        <v>3644250.76</v>
      </c>
      <c r="R148" s="66">
        <v>6905</v>
      </c>
      <c r="S148" s="113">
        <v>54556.94</v>
      </c>
      <c r="T148" s="122">
        <v>2383</v>
      </c>
    </row>
    <row r="149" spans="12:20" x14ac:dyDescent="0.25">
      <c r="L149" s="108" t="s">
        <v>77</v>
      </c>
      <c r="M149" s="65">
        <v>32301270.789999999</v>
      </c>
      <c r="N149" s="65">
        <v>14431513.27</v>
      </c>
      <c r="P149" s="58" t="s">
        <v>92</v>
      </c>
      <c r="Q149" s="118">
        <v>3644250.76</v>
      </c>
      <c r="R149" s="119">
        <v>4043</v>
      </c>
      <c r="S149" s="118">
        <v>54556.94</v>
      </c>
      <c r="T149" s="119">
        <v>34</v>
      </c>
    </row>
    <row r="150" spans="12:20" x14ac:dyDescent="0.25">
      <c r="L150" s="108" t="s">
        <v>80</v>
      </c>
      <c r="M150" s="65">
        <v>2819882.4700000007</v>
      </c>
      <c r="N150" s="65">
        <v>1359927.44</v>
      </c>
      <c r="P150" s="58" t="s">
        <v>77</v>
      </c>
      <c r="Q150" s="118">
        <v>0</v>
      </c>
      <c r="R150" s="119">
        <v>2212</v>
      </c>
      <c r="S150" s="118">
        <v>0</v>
      </c>
      <c r="T150" s="119">
        <v>1781</v>
      </c>
    </row>
    <row r="151" spans="12:20" x14ac:dyDescent="0.25">
      <c r="L151" s="108" t="s">
        <v>117</v>
      </c>
      <c r="M151" s="65">
        <v>3868640.42</v>
      </c>
      <c r="N151" s="65">
        <v>1994858.1099999999</v>
      </c>
      <c r="P151" s="58" t="s">
        <v>80</v>
      </c>
      <c r="Q151" s="118">
        <v>0</v>
      </c>
      <c r="R151" s="119">
        <v>650</v>
      </c>
      <c r="S151" s="118">
        <v>0</v>
      </c>
      <c r="T151" s="119">
        <v>568</v>
      </c>
    </row>
    <row r="152" spans="12:20" x14ac:dyDescent="0.25">
      <c r="L152" s="108" t="s">
        <v>106</v>
      </c>
      <c r="M152" s="65">
        <v>13166969.369999997</v>
      </c>
      <c r="N152" s="65">
        <v>4266653.7</v>
      </c>
      <c r="P152" s="59" t="s">
        <v>94</v>
      </c>
      <c r="Q152" s="113">
        <v>1356983.36</v>
      </c>
      <c r="R152" s="66">
        <v>768</v>
      </c>
      <c r="S152" s="113">
        <v>0</v>
      </c>
      <c r="T152" s="122">
        <v>26</v>
      </c>
    </row>
    <row r="153" spans="12:20" x14ac:dyDescent="0.25">
      <c r="L153" s="108" t="s">
        <v>83</v>
      </c>
      <c r="M153" s="65">
        <v>78223.399999999994</v>
      </c>
      <c r="N153" s="65">
        <v>58229.68</v>
      </c>
      <c r="P153" s="58" t="s">
        <v>92</v>
      </c>
      <c r="Q153" s="118">
        <v>1356983.36</v>
      </c>
      <c r="R153" s="119">
        <v>768</v>
      </c>
      <c r="S153" s="118">
        <v>0</v>
      </c>
      <c r="T153" s="119">
        <v>26</v>
      </c>
    </row>
    <row r="154" spans="12:20" x14ac:dyDescent="0.25">
      <c r="L154" s="106" t="s">
        <v>226</v>
      </c>
      <c r="M154" s="107">
        <v>29373015.350000001</v>
      </c>
      <c r="N154" s="107">
        <v>13894684.459999997</v>
      </c>
      <c r="P154" s="59" t="s">
        <v>97</v>
      </c>
      <c r="Q154" s="113">
        <v>411509.51</v>
      </c>
      <c r="R154" s="66">
        <v>17309</v>
      </c>
      <c r="S154" s="113">
        <v>365917.8</v>
      </c>
      <c r="T154" s="122">
        <v>15037</v>
      </c>
    </row>
    <row r="155" spans="12:20" x14ac:dyDescent="0.25">
      <c r="L155" s="108" t="s">
        <v>77</v>
      </c>
      <c r="M155" s="65">
        <v>18730224.329999998</v>
      </c>
      <c r="N155" s="65">
        <v>10804151.089999998</v>
      </c>
      <c r="P155" s="58" t="s">
        <v>99</v>
      </c>
      <c r="Q155" s="118">
        <v>0</v>
      </c>
      <c r="R155" s="119">
        <v>5193</v>
      </c>
      <c r="S155" s="118">
        <v>0</v>
      </c>
      <c r="T155" s="119">
        <v>4350</v>
      </c>
    </row>
    <row r="156" spans="12:20" x14ac:dyDescent="0.25">
      <c r="L156" s="108" t="s">
        <v>80</v>
      </c>
      <c r="M156" s="65">
        <v>1474966.26</v>
      </c>
      <c r="N156" s="65">
        <v>439852.24</v>
      </c>
      <c r="P156" s="58" t="s">
        <v>77</v>
      </c>
      <c r="Q156" s="118">
        <v>326086.77</v>
      </c>
      <c r="R156" s="119">
        <v>5685</v>
      </c>
      <c r="S156" s="118">
        <v>286290.96000000002</v>
      </c>
      <c r="T156" s="119">
        <v>4991</v>
      </c>
    </row>
    <row r="157" spans="12:20" x14ac:dyDescent="0.25">
      <c r="L157" s="108" t="s">
        <v>117</v>
      </c>
      <c r="M157" s="65">
        <v>42740.53</v>
      </c>
      <c r="N157" s="65">
        <v>0</v>
      </c>
      <c r="P157" s="58" t="s">
        <v>80</v>
      </c>
      <c r="Q157" s="118">
        <v>77938.39</v>
      </c>
      <c r="R157" s="119">
        <v>700</v>
      </c>
      <c r="S157" s="118">
        <v>73039.399999999994</v>
      </c>
      <c r="T157" s="119">
        <v>656</v>
      </c>
    </row>
    <row r="158" spans="12:20" x14ac:dyDescent="0.25">
      <c r="L158" s="108" t="s">
        <v>227</v>
      </c>
      <c r="M158" s="65">
        <v>5179882.42</v>
      </c>
      <c r="N158" s="65">
        <v>0</v>
      </c>
      <c r="P158" s="58" t="s">
        <v>106</v>
      </c>
      <c r="Q158" s="118">
        <v>7484.35</v>
      </c>
      <c r="R158" s="119">
        <v>5731</v>
      </c>
      <c r="S158" s="118">
        <v>6587.44</v>
      </c>
      <c r="T158" s="119">
        <v>5040</v>
      </c>
    </row>
    <row r="159" spans="12:20" x14ac:dyDescent="0.25">
      <c r="L159" s="108" t="s">
        <v>106</v>
      </c>
      <c r="M159" s="65">
        <v>3874269.69</v>
      </c>
      <c r="N159" s="65">
        <v>2599167.2000000002</v>
      </c>
      <c r="P159" s="82" t="s">
        <v>110</v>
      </c>
      <c r="Q159" s="76">
        <v>14353339.770000001</v>
      </c>
      <c r="R159" s="68">
        <v>372307</v>
      </c>
      <c r="S159" s="76">
        <v>8568207.8099999987</v>
      </c>
      <c r="T159" s="68">
        <v>278377</v>
      </c>
    </row>
    <row r="160" spans="12:20" x14ac:dyDescent="0.25">
      <c r="L160" s="108" t="s">
        <v>83</v>
      </c>
      <c r="M160" s="65">
        <v>70932.12</v>
      </c>
      <c r="N160" s="65">
        <v>51513.93</v>
      </c>
      <c r="P160" s="59" t="s">
        <v>111</v>
      </c>
      <c r="Q160" s="113">
        <v>1527593.71</v>
      </c>
      <c r="R160" s="66">
        <v>129250</v>
      </c>
      <c r="S160" s="113">
        <v>968104.23</v>
      </c>
      <c r="T160" s="122">
        <v>109780</v>
      </c>
    </row>
    <row r="161" spans="12:20" x14ac:dyDescent="0.25">
      <c r="L161" s="106" t="s">
        <v>228</v>
      </c>
      <c r="M161" s="107">
        <v>155447870.13999999</v>
      </c>
      <c r="N161" s="107">
        <v>45136585.939999998</v>
      </c>
      <c r="P161" s="58" t="s">
        <v>77</v>
      </c>
      <c r="Q161" s="118">
        <v>317722.32</v>
      </c>
      <c r="R161" s="119">
        <v>349</v>
      </c>
      <c r="S161" s="118">
        <v>0</v>
      </c>
      <c r="T161" s="119">
        <v>0</v>
      </c>
    </row>
    <row r="162" spans="12:20" x14ac:dyDescent="0.25">
      <c r="L162" s="108" t="s">
        <v>77</v>
      </c>
      <c r="M162" s="65">
        <v>10109037.470000001</v>
      </c>
      <c r="N162" s="65">
        <v>2113563.98</v>
      </c>
      <c r="P162" s="58" t="s">
        <v>117</v>
      </c>
      <c r="Q162" s="118">
        <v>1209871.3899999999</v>
      </c>
      <c r="R162" s="119">
        <v>128901</v>
      </c>
      <c r="S162" s="118">
        <v>968104.23</v>
      </c>
      <c r="T162" s="119">
        <v>109780</v>
      </c>
    </row>
    <row r="163" spans="12:20" x14ac:dyDescent="0.25">
      <c r="L163" s="108" t="s">
        <v>80</v>
      </c>
      <c r="M163" s="65">
        <v>3170372.2199999997</v>
      </c>
      <c r="N163" s="65">
        <v>649294.85</v>
      </c>
      <c r="P163" s="59" t="s">
        <v>119</v>
      </c>
      <c r="Q163" s="113">
        <v>1344696.53</v>
      </c>
      <c r="R163" s="66">
        <v>60061</v>
      </c>
      <c r="S163" s="113">
        <v>1159466.3900000001</v>
      </c>
      <c r="T163" s="122">
        <v>44832</v>
      </c>
    </row>
    <row r="164" spans="12:20" x14ac:dyDescent="0.25">
      <c r="L164" s="108" t="s">
        <v>117</v>
      </c>
      <c r="M164" s="65">
        <v>83495.97</v>
      </c>
      <c r="N164" s="65">
        <v>0</v>
      </c>
      <c r="P164" s="58" t="s">
        <v>77</v>
      </c>
      <c r="Q164" s="118">
        <v>30686.19</v>
      </c>
      <c r="R164" s="119">
        <v>9739</v>
      </c>
      <c r="S164" s="118">
        <v>11033.02</v>
      </c>
      <c r="T164" s="119">
        <v>3498</v>
      </c>
    </row>
    <row r="165" spans="12:20" x14ac:dyDescent="0.25">
      <c r="L165" s="108" t="s">
        <v>227</v>
      </c>
      <c r="M165" s="65">
        <v>139779682.72999999</v>
      </c>
      <c r="N165" s="65">
        <v>41567114.100000001</v>
      </c>
      <c r="P165" s="58" t="s">
        <v>80</v>
      </c>
      <c r="Q165" s="118">
        <v>0</v>
      </c>
      <c r="R165" s="119">
        <v>3000</v>
      </c>
      <c r="S165" s="118">
        <v>0</v>
      </c>
      <c r="T165" s="119">
        <v>0</v>
      </c>
    </row>
    <row r="166" spans="12:20" x14ac:dyDescent="0.25">
      <c r="L166" s="108" t="s">
        <v>106</v>
      </c>
      <c r="M166" s="65">
        <v>2265545.2800000003</v>
      </c>
      <c r="N166" s="65">
        <v>803127.50000000012</v>
      </c>
      <c r="P166" s="58" t="s">
        <v>106</v>
      </c>
      <c r="Q166" s="118">
        <v>0</v>
      </c>
      <c r="R166" s="119">
        <v>21383</v>
      </c>
      <c r="S166" s="118">
        <v>0</v>
      </c>
      <c r="T166" s="119">
        <v>18702</v>
      </c>
    </row>
    <row r="167" spans="12:20" x14ac:dyDescent="0.25">
      <c r="L167" s="108" t="s">
        <v>83</v>
      </c>
      <c r="M167" s="65">
        <v>39736.47</v>
      </c>
      <c r="N167" s="65">
        <v>3485.51</v>
      </c>
      <c r="P167" s="58" t="s">
        <v>83</v>
      </c>
      <c r="Q167" s="118">
        <v>1314010.3400000001</v>
      </c>
      <c r="R167" s="119">
        <v>25939</v>
      </c>
      <c r="S167" s="118">
        <v>1148433.3700000001</v>
      </c>
      <c r="T167" s="119">
        <v>22632</v>
      </c>
    </row>
    <row r="168" spans="12:20" x14ac:dyDescent="0.25">
      <c r="L168" s="106" t="s">
        <v>201</v>
      </c>
      <c r="M168" s="107">
        <v>84936024.019999996</v>
      </c>
      <c r="N168" s="107">
        <v>34685816.619999997</v>
      </c>
      <c r="P168" s="59" t="s">
        <v>128</v>
      </c>
      <c r="Q168" s="113">
        <v>6006842.6600000001</v>
      </c>
      <c r="R168" s="66">
        <v>70420</v>
      </c>
      <c r="S168" s="113">
        <v>3420047.2100000004</v>
      </c>
      <c r="T168" s="122">
        <v>39985</v>
      </c>
    </row>
    <row r="169" spans="12:20" x14ac:dyDescent="0.25">
      <c r="L169" s="108" t="s">
        <v>77</v>
      </c>
      <c r="M169" s="65">
        <v>40747446.999999993</v>
      </c>
      <c r="N169" s="65">
        <v>19884510.220000003</v>
      </c>
      <c r="P169" s="58" t="s">
        <v>221</v>
      </c>
      <c r="Q169" s="118">
        <v>0</v>
      </c>
      <c r="R169" s="119">
        <v>420</v>
      </c>
      <c r="S169" s="118">
        <v>0</v>
      </c>
      <c r="T169" s="119">
        <v>0</v>
      </c>
    </row>
    <row r="170" spans="12:20" x14ac:dyDescent="0.25">
      <c r="L170" s="108" t="s">
        <v>80</v>
      </c>
      <c r="M170" s="65">
        <v>8484796.5299999993</v>
      </c>
      <c r="N170" s="65">
        <v>3233127.5700000008</v>
      </c>
      <c r="P170" s="58" t="s">
        <v>77</v>
      </c>
      <c r="Q170" s="118">
        <v>185852.75</v>
      </c>
      <c r="R170" s="119">
        <v>165</v>
      </c>
      <c r="S170" s="118">
        <v>116157.97</v>
      </c>
      <c r="T170" s="119">
        <v>70</v>
      </c>
    </row>
    <row r="171" spans="12:20" x14ac:dyDescent="0.25">
      <c r="L171" s="108" t="s">
        <v>117</v>
      </c>
      <c r="M171" s="65">
        <v>5108437.3299999991</v>
      </c>
      <c r="N171" s="65">
        <v>1012383.8099999999</v>
      </c>
      <c r="P171" s="58" t="s">
        <v>117</v>
      </c>
      <c r="Q171" s="118">
        <v>5820989.9100000001</v>
      </c>
      <c r="R171" s="119">
        <v>69835</v>
      </c>
      <c r="S171" s="118">
        <v>3303889.24</v>
      </c>
      <c r="T171" s="119">
        <v>39915</v>
      </c>
    </row>
    <row r="172" spans="12:20" x14ac:dyDescent="0.25">
      <c r="L172" s="108" t="s">
        <v>203</v>
      </c>
      <c r="M172" s="65">
        <v>10398723.060000001</v>
      </c>
      <c r="N172" s="65">
        <v>2871545.43</v>
      </c>
      <c r="P172" s="59" t="s">
        <v>139</v>
      </c>
      <c r="Q172" s="113">
        <v>4100603.45</v>
      </c>
      <c r="R172" s="66">
        <v>66399</v>
      </c>
      <c r="S172" s="113">
        <v>2159567.2400000002</v>
      </c>
      <c r="T172" s="122">
        <v>47413</v>
      </c>
    </row>
    <row r="173" spans="12:20" x14ac:dyDescent="0.25">
      <c r="L173" s="108" t="s">
        <v>106</v>
      </c>
      <c r="M173" s="65">
        <v>20168140.509999998</v>
      </c>
      <c r="N173" s="65">
        <v>7683945.3399999989</v>
      </c>
      <c r="P173" s="58" t="s">
        <v>77</v>
      </c>
      <c r="Q173" s="118">
        <v>0</v>
      </c>
      <c r="R173" s="119">
        <v>5948</v>
      </c>
      <c r="S173" s="118">
        <v>0</v>
      </c>
      <c r="T173" s="119">
        <v>4675</v>
      </c>
    </row>
    <row r="174" spans="12:20" x14ac:dyDescent="0.25">
      <c r="L174" s="108" t="s">
        <v>83</v>
      </c>
      <c r="M174" s="65">
        <v>28479.59</v>
      </c>
      <c r="N174" s="65">
        <v>304.25</v>
      </c>
      <c r="P174" s="58" t="s">
        <v>80</v>
      </c>
      <c r="Q174" s="118">
        <v>1600260.47</v>
      </c>
      <c r="R174" s="119">
        <v>10690</v>
      </c>
      <c r="S174" s="118">
        <v>0</v>
      </c>
      <c r="T174" s="119">
        <v>0</v>
      </c>
    </row>
    <row r="175" spans="12:20" x14ac:dyDescent="0.25">
      <c r="L175" s="71" t="s">
        <v>53</v>
      </c>
      <c r="M175" s="72">
        <v>168095930.74000001</v>
      </c>
      <c r="N175" s="72">
        <v>84047965.370000005</v>
      </c>
      <c r="P175" s="58" t="s">
        <v>117</v>
      </c>
      <c r="Q175" s="118">
        <v>84813.79</v>
      </c>
      <c r="R175" s="119">
        <v>6995</v>
      </c>
      <c r="S175" s="118">
        <v>46897.04</v>
      </c>
      <c r="T175" s="119">
        <v>5334</v>
      </c>
    </row>
    <row r="176" spans="12:20" x14ac:dyDescent="0.25">
      <c r="L176" s="106" t="s">
        <v>53</v>
      </c>
      <c r="M176" s="107">
        <v>168095930.74000001</v>
      </c>
      <c r="N176" s="107">
        <v>84047965.370000005</v>
      </c>
      <c r="P176" s="58" t="s">
        <v>106</v>
      </c>
      <c r="Q176" s="118">
        <v>2415529.19</v>
      </c>
      <c r="R176" s="119">
        <v>42766</v>
      </c>
      <c r="S176" s="118">
        <v>2112670.2000000002</v>
      </c>
      <c r="T176" s="119">
        <v>37404</v>
      </c>
    </row>
    <row r="177" spans="12:20" x14ac:dyDescent="0.25">
      <c r="L177" s="108" t="s">
        <v>53</v>
      </c>
      <c r="M177" s="65">
        <v>168095930.74000001</v>
      </c>
      <c r="N177" s="65">
        <v>0</v>
      </c>
      <c r="P177" s="59" t="s">
        <v>146</v>
      </c>
      <c r="Q177" s="113">
        <v>1267550.03</v>
      </c>
      <c r="R177" s="66">
        <v>45512</v>
      </c>
      <c r="S177" s="113">
        <v>861022.74</v>
      </c>
      <c r="T177" s="122">
        <v>36198</v>
      </c>
    </row>
    <row r="178" spans="12:20" x14ac:dyDescent="0.25">
      <c r="L178" s="108" t="s">
        <v>56</v>
      </c>
      <c r="M178" s="65">
        <v>0</v>
      </c>
      <c r="N178" s="65">
        <v>84047965.370000005</v>
      </c>
      <c r="P178" s="58" t="s">
        <v>148</v>
      </c>
      <c r="Q178" s="118">
        <v>1242978</v>
      </c>
      <c r="R178" s="119">
        <v>44334</v>
      </c>
      <c r="S178" s="118">
        <v>841091.61</v>
      </c>
      <c r="T178" s="119">
        <v>35316</v>
      </c>
    </row>
    <row r="179" spans="12:20" x14ac:dyDescent="0.25">
      <c r="L179" s="73" t="s">
        <v>213</v>
      </c>
      <c r="M179" s="74">
        <v>6801628205.5399981</v>
      </c>
      <c r="N179" s="74">
        <v>2274429225.1400003</v>
      </c>
      <c r="P179" s="58" t="s">
        <v>77</v>
      </c>
      <c r="Q179" s="118">
        <v>14857.89</v>
      </c>
      <c r="R179" s="119">
        <v>187</v>
      </c>
      <c r="S179" s="118">
        <v>13030.45</v>
      </c>
      <c r="T179" s="119">
        <v>164</v>
      </c>
    </row>
    <row r="180" spans="12:20" x14ac:dyDescent="0.25">
      <c r="P180" s="58" t="s">
        <v>80</v>
      </c>
      <c r="Q180" s="118">
        <v>2451.5500000000002</v>
      </c>
      <c r="R180" s="119">
        <v>226</v>
      </c>
      <c r="S180" s="118">
        <v>531.53</v>
      </c>
      <c r="T180" s="119">
        <v>49</v>
      </c>
    </row>
    <row r="181" spans="12:20" x14ac:dyDescent="0.25">
      <c r="P181" s="58" t="s">
        <v>117</v>
      </c>
      <c r="Q181" s="118">
        <v>7262.59</v>
      </c>
      <c r="R181" s="119">
        <v>765</v>
      </c>
      <c r="S181" s="118">
        <v>6369.15</v>
      </c>
      <c r="T181" s="119">
        <v>669</v>
      </c>
    </row>
    <row r="182" spans="12:20" x14ac:dyDescent="0.25">
      <c r="P182" s="59" t="s">
        <v>152</v>
      </c>
      <c r="Q182" s="113">
        <v>106053.38999999998</v>
      </c>
      <c r="R182" s="66">
        <v>665</v>
      </c>
      <c r="S182" s="113">
        <v>0</v>
      </c>
      <c r="T182" s="122">
        <v>169</v>
      </c>
    </row>
    <row r="183" spans="12:20" x14ac:dyDescent="0.25">
      <c r="P183" s="58" t="s">
        <v>77</v>
      </c>
      <c r="Q183" s="118">
        <v>67227.929999999993</v>
      </c>
      <c r="R183" s="119">
        <v>0</v>
      </c>
      <c r="S183" s="118">
        <v>0</v>
      </c>
      <c r="T183" s="119">
        <v>0</v>
      </c>
    </row>
    <row r="184" spans="12:20" x14ac:dyDescent="0.25">
      <c r="P184" s="58" t="s">
        <v>80</v>
      </c>
      <c r="Q184" s="118">
        <v>0</v>
      </c>
      <c r="R184" s="119">
        <v>568</v>
      </c>
      <c r="S184" s="118">
        <v>0</v>
      </c>
      <c r="T184" s="119">
        <v>169</v>
      </c>
    </row>
    <row r="185" spans="12:20" x14ac:dyDescent="0.25">
      <c r="P185" s="58" t="s">
        <v>83</v>
      </c>
      <c r="Q185" s="118">
        <v>38825.46</v>
      </c>
      <c r="R185" s="119">
        <v>97</v>
      </c>
      <c r="S185" s="118">
        <v>0</v>
      </c>
      <c r="T185" s="119">
        <v>0</v>
      </c>
    </row>
    <row r="186" spans="12:20" x14ac:dyDescent="0.25">
      <c r="P186" s="82" t="s">
        <v>162</v>
      </c>
      <c r="Q186" s="76">
        <v>13853851.34</v>
      </c>
      <c r="R186" s="68">
        <v>97173</v>
      </c>
      <c r="S186" s="76">
        <v>925841.23</v>
      </c>
      <c r="T186" s="68">
        <v>5185</v>
      </c>
    </row>
    <row r="187" spans="12:20" x14ac:dyDescent="0.25">
      <c r="P187" s="59" t="s">
        <v>163</v>
      </c>
      <c r="Q187" s="113">
        <v>10881988.609999999</v>
      </c>
      <c r="R187" s="66">
        <v>49135</v>
      </c>
      <c r="S187" s="113">
        <v>545066.42000000004</v>
      </c>
      <c r="T187" s="122">
        <v>601</v>
      </c>
    </row>
    <row r="188" spans="12:20" x14ac:dyDescent="0.25">
      <c r="P188" s="58" t="s">
        <v>165</v>
      </c>
      <c r="Q188" s="118">
        <v>4622267.5</v>
      </c>
      <c r="R188" s="119">
        <v>32687</v>
      </c>
      <c r="S188" s="118">
        <v>0</v>
      </c>
      <c r="T188" s="119">
        <v>0</v>
      </c>
    </row>
    <row r="189" spans="12:20" x14ac:dyDescent="0.25">
      <c r="P189" s="58" t="s">
        <v>168</v>
      </c>
      <c r="Q189" s="118">
        <v>4261682.2699999996</v>
      </c>
      <c r="R189" s="119">
        <v>12571</v>
      </c>
      <c r="S189" s="118">
        <v>433071.08</v>
      </c>
      <c r="T189" s="119">
        <v>388</v>
      </c>
    </row>
    <row r="190" spans="12:20" x14ac:dyDescent="0.25">
      <c r="P190" s="58" t="s">
        <v>171</v>
      </c>
      <c r="Q190" s="118">
        <v>1998038.84</v>
      </c>
      <c r="R190" s="119">
        <v>3877</v>
      </c>
      <c r="S190" s="118">
        <v>111995.34</v>
      </c>
      <c r="T190" s="119">
        <v>213</v>
      </c>
    </row>
    <row r="191" spans="12:20" x14ac:dyDescent="0.25">
      <c r="P191" s="59" t="s">
        <v>177</v>
      </c>
      <c r="Q191" s="113">
        <v>1310340.6399999999</v>
      </c>
      <c r="R191" s="66">
        <v>46808</v>
      </c>
      <c r="S191" s="113">
        <v>380774.81</v>
      </c>
      <c r="T191" s="122">
        <v>4584</v>
      </c>
    </row>
    <row r="192" spans="12:20" x14ac:dyDescent="0.25">
      <c r="P192" s="58" t="s">
        <v>225</v>
      </c>
      <c r="Q192" s="118">
        <v>215381.88</v>
      </c>
      <c r="R192" s="119">
        <v>2352</v>
      </c>
      <c r="S192" s="118">
        <v>6318.6</v>
      </c>
      <c r="T192" s="119">
        <v>69</v>
      </c>
    </row>
    <row r="193" spans="16:20" x14ac:dyDescent="0.25">
      <c r="P193" s="58" t="s">
        <v>179</v>
      </c>
      <c r="Q193" s="118">
        <v>573719.1</v>
      </c>
      <c r="R193" s="119">
        <v>7184</v>
      </c>
      <c r="S193" s="118">
        <v>374456.21</v>
      </c>
      <c r="T193" s="119">
        <v>4299</v>
      </c>
    </row>
    <row r="194" spans="16:20" x14ac:dyDescent="0.25">
      <c r="P194" s="58" t="s">
        <v>182</v>
      </c>
      <c r="Q194" s="118">
        <v>521239.66</v>
      </c>
      <c r="R194" s="119">
        <v>37272</v>
      </c>
      <c r="S194" s="118">
        <v>0</v>
      </c>
      <c r="T194" s="119">
        <v>216</v>
      </c>
    </row>
    <row r="195" spans="16:20" x14ac:dyDescent="0.25">
      <c r="P195" s="59" t="s">
        <v>184</v>
      </c>
      <c r="Q195" s="113">
        <v>1661522.09</v>
      </c>
      <c r="R195" s="66">
        <v>1230</v>
      </c>
      <c r="S195" s="113">
        <v>0</v>
      </c>
      <c r="T195" s="122">
        <v>0</v>
      </c>
    </row>
    <row r="196" spans="16:20" x14ac:dyDescent="0.25">
      <c r="P196" s="58" t="s">
        <v>186</v>
      </c>
      <c r="Q196" s="118">
        <v>400697.55</v>
      </c>
      <c r="R196" s="119">
        <v>1063</v>
      </c>
      <c r="S196" s="118">
        <v>0</v>
      </c>
      <c r="T196" s="119">
        <v>0</v>
      </c>
    </row>
    <row r="197" spans="16:20" x14ac:dyDescent="0.25">
      <c r="P197" s="58" t="s">
        <v>189</v>
      </c>
      <c r="Q197" s="118">
        <v>1260824.54</v>
      </c>
      <c r="R197" s="119">
        <v>113</v>
      </c>
      <c r="S197" s="118">
        <v>0</v>
      </c>
      <c r="T197" s="119">
        <v>0</v>
      </c>
    </row>
    <row r="198" spans="16:20" x14ac:dyDescent="0.25">
      <c r="P198" s="58" t="s">
        <v>80</v>
      </c>
      <c r="Q198" s="118">
        <v>0</v>
      </c>
      <c r="R198" s="119">
        <v>54</v>
      </c>
      <c r="S198" s="118">
        <v>0</v>
      </c>
      <c r="T198" s="119">
        <v>0</v>
      </c>
    </row>
    <row r="199" spans="16:20" x14ac:dyDescent="0.25">
      <c r="P199" s="82" t="s">
        <v>191</v>
      </c>
      <c r="Q199" s="76">
        <v>2469851.63</v>
      </c>
      <c r="R199" s="68">
        <v>420352</v>
      </c>
      <c r="S199" s="76">
        <v>1486054.8</v>
      </c>
      <c r="T199" s="68">
        <v>354302</v>
      </c>
    </row>
    <row r="200" spans="16:20" x14ac:dyDescent="0.25">
      <c r="P200" s="59" t="s">
        <v>192</v>
      </c>
      <c r="Q200" s="113">
        <v>75183.009999999995</v>
      </c>
      <c r="R200" s="66">
        <v>1070</v>
      </c>
      <c r="S200" s="113">
        <v>72041.119999999995</v>
      </c>
      <c r="T200" s="122">
        <v>958</v>
      </c>
    </row>
    <row r="201" spans="16:20" x14ac:dyDescent="0.25">
      <c r="P201" s="58" t="s">
        <v>77</v>
      </c>
      <c r="Q201" s="118">
        <v>50825.919999999998</v>
      </c>
      <c r="R201" s="119">
        <v>96</v>
      </c>
      <c r="S201" s="118">
        <v>50825.919999999998</v>
      </c>
      <c r="T201" s="119">
        <v>96</v>
      </c>
    </row>
    <row r="202" spans="16:20" x14ac:dyDescent="0.25">
      <c r="P202" s="58" t="s">
        <v>80</v>
      </c>
      <c r="Q202" s="118">
        <v>0</v>
      </c>
      <c r="R202" s="119">
        <v>160</v>
      </c>
      <c r="S202" s="118">
        <v>0</v>
      </c>
      <c r="T202" s="119">
        <v>153</v>
      </c>
    </row>
    <row r="203" spans="16:20" x14ac:dyDescent="0.25">
      <c r="P203" s="58" t="s">
        <v>106</v>
      </c>
      <c r="Q203" s="118">
        <v>24357.09</v>
      </c>
      <c r="R203" s="119">
        <v>814</v>
      </c>
      <c r="S203" s="118">
        <v>21215.200000000001</v>
      </c>
      <c r="T203" s="119">
        <v>709</v>
      </c>
    </row>
    <row r="204" spans="16:20" x14ac:dyDescent="0.25">
      <c r="P204" s="59" t="s">
        <v>226</v>
      </c>
      <c r="Q204" s="113">
        <v>18396.52</v>
      </c>
      <c r="R204" s="66">
        <v>78</v>
      </c>
      <c r="S204" s="113">
        <v>18396.52</v>
      </c>
      <c r="T204" s="122">
        <v>78</v>
      </c>
    </row>
    <row r="205" spans="16:20" x14ac:dyDescent="0.25">
      <c r="P205" s="58" t="s">
        <v>77</v>
      </c>
      <c r="Q205" s="118">
        <v>18396.52</v>
      </c>
      <c r="R205" s="119">
        <v>61</v>
      </c>
      <c r="S205" s="118">
        <v>18396.52</v>
      </c>
      <c r="T205" s="119">
        <v>61</v>
      </c>
    </row>
    <row r="206" spans="16:20" x14ac:dyDescent="0.25">
      <c r="P206" s="58" t="s">
        <v>80</v>
      </c>
      <c r="Q206" s="118">
        <v>0</v>
      </c>
      <c r="R206" s="119">
        <v>17</v>
      </c>
      <c r="S206" s="118">
        <v>0</v>
      </c>
      <c r="T206" s="119">
        <v>17</v>
      </c>
    </row>
    <row r="207" spans="16:20" x14ac:dyDescent="0.25">
      <c r="P207" s="59" t="s">
        <v>228</v>
      </c>
      <c r="Q207" s="113">
        <v>1206648.95</v>
      </c>
      <c r="R207" s="66">
        <v>409479</v>
      </c>
      <c r="S207" s="113">
        <v>999907.68</v>
      </c>
      <c r="T207" s="122">
        <v>347770</v>
      </c>
    </row>
    <row r="208" spans="16:20" x14ac:dyDescent="0.25">
      <c r="P208" s="58" t="s">
        <v>227</v>
      </c>
      <c r="Q208" s="118">
        <v>1001596.27</v>
      </c>
      <c r="R208" s="119">
        <v>408643</v>
      </c>
      <c r="S208" s="118">
        <v>849585.39</v>
      </c>
      <c r="T208" s="119">
        <v>347197</v>
      </c>
    </row>
    <row r="209" spans="16:20" x14ac:dyDescent="0.25">
      <c r="P209" s="58" t="s">
        <v>77</v>
      </c>
      <c r="Q209" s="118">
        <v>166462.16</v>
      </c>
      <c r="R209" s="119">
        <v>526</v>
      </c>
      <c r="S209" s="118">
        <v>150322.29</v>
      </c>
      <c r="T209" s="119">
        <v>475</v>
      </c>
    </row>
    <row r="210" spans="16:20" x14ac:dyDescent="0.25">
      <c r="P210" s="58" t="s">
        <v>80</v>
      </c>
      <c r="Q210" s="118">
        <v>0</v>
      </c>
      <c r="R210" s="119">
        <v>310</v>
      </c>
      <c r="S210" s="118">
        <v>0</v>
      </c>
      <c r="T210" s="119">
        <v>98</v>
      </c>
    </row>
    <row r="211" spans="16:20" x14ac:dyDescent="0.25">
      <c r="P211" s="58" t="s">
        <v>106</v>
      </c>
      <c r="Q211" s="118">
        <v>38590.519999999997</v>
      </c>
      <c r="R211" s="119">
        <v>0</v>
      </c>
      <c r="S211" s="118">
        <v>0</v>
      </c>
      <c r="T211" s="119">
        <v>0</v>
      </c>
    </row>
    <row r="212" spans="16:20" x14ac:dyDescent="0.25">
      <c r="P212" s="59" t="s">
        <v>201</v>
      </c>
      <c r="Q212" s="113">
        <v>1169623.1500000001</v>
      </c>
      <c r="R212" s="66">
        <v>9725</v>
      </c>
      <c r="S212" s="113">
        <v>395709.48</v>
      </c>
      <c r="T212" s="122">
        <v>5496</v>
      </c>
    </row>
    <row r="213" spans="16:20" x14ac:dyDescent="0.25">
      <c r="P213" s="58" t="s">
        <v>77</v>
      </c>
      <c r="Q213" s="118">
        <v>866938.32</v>
      </c>
      <c r="R213" s="119">
        <v>2590</v>
      </c>
      <c r="S213" s="118">
        <v>245932.9</v>
      </c>
      <c r="T213" s="119">
        <v>1627</v>
      </c>
    </row>
    <row r="214" spans="16:20" x14ac:dyDescent="0.25">
      <c r="P214" s="58" t="s">
        <v>80</v>
      </c>
      <c r="Q214" s="118">
        <v>195569.23</v>
      </c>
      <c r="R214" s="119">
        <v>6186</v>
      </c>
      <c r="S214" s="118">
        <v>125991.32</v>
      </c>
      <c r="T214" s="119">
        <v>3676</v>
      </c>
    </row>
    <row r="215" spans="16:20" x14ac:dyDescent="0.25">
      <c r="P215" s="58" t="s">
        <v>117</v>
      </c>
      <c r="Q215" s="118">
        <v>68541.58</v>
      </c>
      <c r="R215" s="119">
        <v>636</v>
      </c>
      <c r="S215" s="118">
        <v>0</v>
      </c>
      <c r="T215" s="119">
        <v>0</v>
      </c>
    </row>
    <row r="216" spans="16:20" x14ac:dyDescent="0.25">
      <c r="P216" s="58" t="s">
        <v>106</v>
      </c>
      <c r="Q216" s="118">
        <v>38574.019999999997</v>
      </c>
      <c r="R216" s="119">
        <v>313</v>
      </c>
      <c r="S216" s="118">
        <v>23785.26</v>
      </c>
      <c r="T216" s="119">
        <v>193</v>
      </c>
    </row>
    <row r="217" spans="16:20" x14ac:dyDescent="0.25">
      <c r="P217" s="80" t="s">
        <v>24</v>
      </c>
      <c r="Q217" s="110">
        <v>44041763.329999998</v>
      </c>
      <c r="R217" s="81">
        <v>591561</v>
      </c>
      <c r="S217" s="110">
        <v>11833847.519999998</v>
      </c>
      <c r="T217" s="81">
        <v>113485</v>
      </c>
    </row>
    <row r="218" spans="16:20" x14ac:dyDescent="0.25">
      <c r="P218" s="82" t="s">
        <v>61</v>
      </c>
      <c r="Q218" s="76">
        <v>18178958.819999997</v>
      </c>
      <c r="R218" s="68">
        <v>3315</v>
      </c>
      <c r="S218" s="76">
        <v>7499246.6699999999</v>
      </c>
      <c r="T218" s="68">
        <v>1936</v>
      </c>
    </row>
    <row r="219" spans="16:20" x14ac:dyDescent="0.25">
      <c r="P219" s="59" t="s">
        <v>214</v>
      </c>
      <c r="Q219" s="113">
        <v>3480578.37</v>
      </c>
      <c r="R219" s="66">
        <v>347</v>
      </c>
      <c r="S219" s="113">
        <v>0</v>
      </c>
      <c r="T219" s="122">
        <v>0</v>
      </c>
    </row>
    <row r="220" spans="16:20" x14ac:dyDescent="0.25">
      <c r="P220" s="58" t="s">
        <v>215</v>
      </c>
      <c r="Q220" s="118">
        <v>1030092.69</v>
      </c>
      <c r="R220" s="119">
        <v>121</v>
      </c>
      <c r="S220" s="118">
        <v>0</v>
      </c>
      <c r="T220" s="119">
        <v>0</v>
      </c>
    </row>
    <row r="221" spans="16:20" x14ac:dyDescent="0.25">
      <c r="P221" s="58" t="s">
        <v>216</v>
      </c>
      <c r="Q221" s="118">
        <v>2450485.6800000002</v>
      </c>
      <c r="R221" s="119">
        <v>226</v>
      </c>
      <c r="S221" s="118">
        <v>0</v>
      </c>
      <c r="T221" s="119">
        <v>0</v>
      </c>
    </row>
    <row r="222" spans="16:20" x14ac:dyDescent="0.25">
      <c r="P222" s="59" t="s">
        <v>217</v>
      </c>
      <c r="Q222" s="113">
        <v>6285509.2599999998</v>
      </c>
      <c r="R222" s="66">
        <v>618</v>
      </c>
      <c r="S222" s="113">
        <v>0</v>
      </c>
      <c r="T222" s="122">
        <v>0</v>
      </c>
    </row>
    <row r="223" spans="16:20" x14ac:dyDescent="0.25">
      <c r="P223" s="58" t="s">
        <v>64</v>
      </c>
      <c r="Q223" s="118">
        <v>6285509.2599999998</v>
      </c>
      <c r="R223" s="119">
        <v>618</v>
      </c>
      <c r="S223" s="118">
        <v>0</v>
      </c>
      <c r="T223" s="119">
        <v>0</v>
      </c>
    </row>
    <row r="224" spans="16:20" x14ac:dyDescent="0.25">
      <c r="P224" s="59" t="s">
        <v>62</v>
      </c>
      <c r="Q224" s="113">
        <v>1273661.03</v>
      </c>
      <c r="R224" s="66">
        <v>178</v>
      </c>
      <c r="S224" s="113">
        <v>1273661.03</v>
      </c>
      <c r="T224" s="122">
        <v>178</v>
      </c>
    </row>
    <row r="225" spans="16:20" x14ac:dyDescent="0.25">
      <c r="P225" s="58" t="s">
        <v>64</v>
      </c>
      <c r="Q225" s="118">
        <v>1273661.03</v>
      </c>
      <c r="R225" s="119">
        <v>178</v>
      </c>
      <c r="S225" s="118">
        <v>1273661.03</v>
      </c>
      <c r="T225" s="119">
        <v>178</v>
      </c>
    </row>
    <row r="226" spans="16:20" x14ac:dyDescent="0.25">
      <c r="P226" s="59" t="s">
        <v>75</v>
      </c>
      <c r="Q226" s="113">
        <v>7139210.1599999992</v>
      </c>
      <c r="R226" s="66">
        <v>2172</v>
      </c>
      <c r="S226" s="113">
        <v>6225585.6399999997</v>
      </c>
      <c r="T226" s="122">
        <v>1758</v>
      </c>
    </row>
    <row r="227" spans="16:20" x14ac:dyDescent="0.25">
      <c r="P227" s="58" t="s">
        <v>77</v>
      </c>
      <c r="Q227" s="118">
        <v>6976338.8499999996</v>
      </c>
      <c r="R227" s="119">
        <v>1970</v>
      </c>
      <c r="S227" s="118">
        <v>6225585.6399999997</v>
      </c>
      <c r="T227" s="119">
        <v>1758</v>
      </c>
    </row>
    <row r="228" spans="16:20" x14ac:dyDescent="0.25">
      <c r="P228" s="58" t="s">
        <v>106</v>
      </c>
      <c r="Q228" s="118">
        <v>162871.31</v>
      </c>
      <c r="R228" s="119">
        <v>202</v>
      </c>
      <c r="S228" s="118">
        <v>0</v>
      </c>
      <c r="T228" s="119">
        <v>0</v>
      </c>
    </row>
    <row r="229" spans="16:20" x14ac:dyDescent="0.25">
      <c r="P229" s="82" t="s">
        <v>85</v>
      </c>
      <c r="Q229" s="76">
        <v>14247608.070000002</v>
      </c>
      <c r="R229" s="68">
        <v>249060</v>
      </c>
      <c r="S229" s="76">
        <v>958478.89</v>
      </c>
      <c r="T229" s="68">
        <v>9542</v>
      </c>
    </row>
    <row r="230" spans="16:20" x14ac:dyDescent="0.25">
      <c r="P230" s="59" t="s">
        <v>86</v>
      </c>
      <c r="Q230" s="113">
        <v>9163667.3399999999</v>
      </c>
      <c r="R230" s="66">
        <v>227078</v>
      </c>
      <c r="S230" s="113">
        <v>0</v>
      </c>
      <c r="T230" s="122">
        <v>0</v>
      </c>
    </row>
    <row r="231" spans="16:20" x14ac:dyDescent="0.25">
      <c r="P231" s="58" t="s">
        <v>219</v>
      </c>
      <c r="Q231" s="118">
        <v>211751.94</v>
      </c>
      <c r="R231" s="119">
        <v>1857</v>
      </c>
      <c r="S231" s="118">
        <v>0</v>
      </c>
      <c r="T231" s="119">
        <v>0</v>
      </c>
    </row>
    <row r="232" spans="16:20" x14ac:dyDescent="0.25">
      <c r="P232" s="58" t="s">
        <v>88</v>
      </c>
      <c r="Q232" s="118">
        <v>8942365.6799999997</v>
      </c>
      <c r="R232" s="119">
        <v>224294</v>
      </c>
      <c r="S232" s="118">
        <v>0</v>
      </c>
      <c r="T232" s="119">
        <v>0</v>
      </c>
    </row>
    <row r="233" spans="16:20" x14ac:dyDescent="0.25">
      <c r="P233" s="58" t="s">
        <v>77</v>
      </c>
      <c r="Q233" s="118">
        <v>9549.7199999999993</v>
      </c>
      <c r="R233" s="119">
        <v>927</v>
      </c>
      <c r="S233" s="118">
        <v>0</v>
      </c>
      <c r="T233" s="119">
        <v>0</v>
      </c>
    </row>
    <row r="234" spans="16:20" x14ac:dyDescent="0.25">
      <c r="P234" s="59" t="s">
        <v>90</v>
      </c>
      <c r="Q234" s="113">
        <v>4594512.0999999996</v>
      </c>
      <c r="R234" s="66">
        <v>11866</v>
      </c>
      <c r="S234" s="113">
        <v>568585.21</v>
      </c>
      <c r="T234" s="122">
        <v>1338</v>
      </c>
    </row>
    <row r="235" spans="16:20" x14ac:dyDescent="0.25">
      <c r="P235" s="58" t="s">
        <v>219</v>
      </c>
      <c r="Q235" s="118">
        <v>3335.3</v>
      </c>
      <c r="R235" s="119">
        <v>708</v>
      </c>
      <c r="S235" s="118">
        <v>0</v>
      </c>
      <c r="T235" s="119">
        <v>0</v>
      </c>
    </row>
    <row r="236" spans="16:20" x14ac:dyDescent="0.25">
      <c r="P236" s="58" t="s">
        <v>92</v>
      </c>
      <c r="Q236" s="118">
        <v>4591176.8</v>
      </c>
      <c r="R236" s="119">
        <v>10804</v>
      </c>
      <c r="S236" s="118">
        <v>568585.21</v>
      </c>
      <c r="T236" s="119">
        <v>1338</v>
      </c>
    </row>
    <row r="237" spans="16:20" x14ac:dyDescent="0.25">
      <c r="P237" s="58" t="s">
        <v>80</v>
      </c>
      <c r="Q237" s="118">
        <v>0</v>
      </c>
      <c r="R237" s="119">
        <v>354</v>
      </c>
      <c r="S237" s="118">
        <v>0</v>
      </c>
      <c r="T237" s="119">
        <v>0</v>
      </c>
    </row>
    <row r="238" spans="16:20" x14ac:dyDescent="0.25">
      <c r="P238" s="59" t="s">
        <v>97</v>
      </c>
      <c r="Q238" s="113">
        <v>489428.63</v>
      </c>
      <c r="R238" s="66">
        <v>10116</v>
      </c>
      <c r="S238" s="113">
        <v>389893.68</v>
      </c>
      <c r="T238" s="122">
        <v>8204</v>
      </c>
    </row>
    <row r="239" spans="16:20" x14ac:dyDescent="0.25">
      <c r="P239" s="58" t="s">
        <v>80</v>
      </c>
      <c r="Q239" s="118">
        <v>471952.4</v>
      </c>
      <c r="R239" s="119">
        <v>6070</v>
      </c>
      <c r="S239" s="118">
        <v>375307.12</v>
      </c>
      <c r="T239" s="119">
        <v>4827</v>
      </c>
    </row>
    <row r="240" spans="16:20" x14ac:dyDescent="0.25">
      <c r="P240" s="58" t="s">
        <v>106</v>
      </c>
      <c r="Q240" s="118">
        <v>17476.23</v>
      </c>
      <c r="R240" s="119">
        <v>4046</v>
      </c>
      <c r="S240" s="118">
        <v>14586.56</v>
      </c>
      <c r="T240" s="119">
        <v>3377</v>
      </c>
    </row>
    <row r="241" spans="16:20" x14ac:dyDescent="0.25">
      <c r="P241" s="82" t="s">
        <v>110</v>
      </c>
      <c r="Q241" s="76">
        <v>5296873.8</v>
      </c>
      <c r="R241" s="68">
        <v>170738</v>
      </c>
      <c r="S241" s="76">
        <v>3141020.55</v>
      </c>
      <c r="T241" s="68">
        <v>99879</v>
      </c>
    </row>
    <row r="242" spans="16:20" x14ac:dyDescent="0.25">
      <c r="P242" s="59" t="s">
        <v>111</v>
      </c>
      <c r="Q242" s="113">
        <v>486860.69</v>
      </c>
      <c r="R242" s="66">
        <v>1654</v>
      </c>
      <c r="S242" s="113">
        <v>281163.2</v>
      </c>
      <c r="T242" s="122">
        <v>1209</v>
      </c>
    </row>
    <row r="243" spans="16:20" x14ac:dyDescent="0.25">
      <c r="P243" s="58" t="s">
        <v>77</v>
      </c>
      <c r="Q243" s="118">
        <v>149650.89000000001</v>
      </c>
      <c r="R243" s="119">
        <v>204</v>
      </c>
      <c r="S243" s="118">
        <v>0</v>
      </c>
      <c r="T243" s="119">
        <v>0</v>
      </c>
    </row>
    <row r="244" spans="16:20" x14ac:dyDescent="0.25">
      <c r="P244" s="58" t="s">
        <v>117</v>
      </c>
      <c r="Q244" s="118">
        <v>337209.8</v>
      </c>
      <c r="R244" s="119">
        <v>1450</v>
      </c>
      <c r="S244" s="118">
        <v>281163.2</v>
      </c>
      <c r="T244" s="119">
        <v>1209</v>
      </c>
    </row>
    <row r="245" spans="16:20" x14ac:dyDescent="0.25">
      <c r="P245" s="59" t="s">
        <v>119</v>
      </c>
      <c r="Q245" s="113">
        <v>594374.94999999995</v>
      </c>
      <c r="R245" s="66">
        <v>4439</v>
      </c>
      <c r="S245" s="113">
        <v>144819.88</v>
      </c>
      <c r="T245" s="122">
        <v>3320</v>
      </c>
    </row>
    <row r="246" spans="16:20" x14ac:dyDescent="0.25">
      <c r="P246" s="58" t="s">
        <v>77</v>
      </c>
      <c r="Q246" s="118">
        <v>553802.43999999994</v>
      </c>
      <c r="R246" s="119">
        <v>609</v>
      </c>
      <c r="S246" s="118">
        <v>110942.36</v>
      </c>
      <c r="T246" s="119">
        <v>122</v>
      </c>
    </row>
    <row r="247" spans="16:20" x14ac:dyDescent="0.25">
      <c r="P247" s="58" t="s">
        <v>83</v>
      </c>
      <c r="Q247" s="118">
        <v>40572.51</v>
      </c>
      <c r="R247" s="119">
        <v>3830</v>
      </c>
      <c r="S247" s="118">
        <v>33877.519999999997</v>
      </c>
      <c r="T247" s="119">
        <v>3198</v>
      </c>
    </row>
    <row r="248" spans="16:20" x14ac:dyDescent="0.25">
      <c r="P248" s="59" t="s">
        <v>128</v>
      </c>
      <c r="Q248" s="113">
        <v>3240324.04</v>
      </c>
      <c r="R248" s="66">
        <v>113306</v>
      </c>
      <c r="S248" s="113">
        <v>2559595.3299999996</v>
      </c>
      <c r="T248" s="122">
        <v>91757</v>
      </c>
    </row>
    <row r="249" spans="16:20" x14ac:dyDescent="0.25">
      <c r="P249" s="58" t="s">
        <v>77</v>
      </c>
      <c r="Q249" s="118">
        <v>372332.39</v>
      </c>
      <c r="R249" s="119">
        <v>418</v>
      </c>
      <c r="S249" s="118">
        <v>235157.3</v>
      </c>
      <c r="T249" s="119">
        <v>264</v>
      </c>
    </row>
    <row r="250" spans="16:20" x14ac:dyDescent="0.25">
      <c r="P250" s="58" t="s">
        <v>117</v>
      </c>
      <c r="Q250" s="118">
        <v>2867991.65</v>
      </c>
      <c r="R250" s="119">
        <v>112888</v>
      </c>
      <c r="S250" s="118">
        <v>2324438.0299999998</v>
      </c>
      <c r="T250" s="119">
        <v>91493</v>
      </c>
    </row>
    <row r="251" spans="16:20" x14ac:dyDescent="0.25">
      <c r="P251" s="59" t="s">
        <v>133</v>
      </c>
      <c r="Q251" s="113">
        <v>133411.63</v>
      </c>
      <c r="R251" s="66">
        <v>877</v>
      </c>
      <c r="S251" s="113">
        <v>84552.4</v>
      </c>
      <c r="T251" s="122">
        <v>567</v>
      </c>
    </row>
    <row r="252" spans="16:20" x14ac:dyDescent="0.25">
      <c r="P252" s="58" t="s">
        <v>135</v>
      </c>
      <c r="Q252" s="118">
        <v>100359.38</v>
      </c>
      <c r="R252" s="119">
        <v>673</v>
      </c>
      <c r="S252" s="118">
        <v>84552.4</v>
      </c>
      <c r="T252" s="119">
        <v>567</v>
      </c>
    </row>
    <row r="253" spans="16:20" x14ac:dyDescent="0.25">
      <c r="P253" s="58" t="s">
        <v>77</v>
      </c>
      <c r="Q253" s="118">
        <v>33052.25</v>
      </c>
      <c r="R253" s="119">
        <v>204</v>
      </c>
      <c r="S253" s="118">
        <v>0</v>
      </c>
      <c r="T253" s="119">
        <v>0</v>
      </c>
    </row>
    <row r="254" spans="16:20" x14ac:dyDescent="0.25">
      <c r="P254" s="59" t="s">
        <v>139</v>
      </c>
      <c r="Q254" s="113">
        <v>107990.26999999999</v>
      </c>
      <c r="R254" s="66">
        <v>673</v>
      </c>
      <c r="S254" s="113">
        <v>35117.49</v>
      </c>
      <c r="T254" s="122">
        <v>494</v>
      </c>
    </row>
    <row r="255" spans="16:20" x14ac:dyDescent="0.25">
      <c r="P255" s="58" t="s">
        <v>77</v>
      </c>
      <c r="Q255" s="118">
        <v>65835.06</v>
      </c>
      <c r="R255" s="119">
        <v>80</v>
      </c>
      <c r="S255" s="118">
        <v>0</v>
      </c>
      <c r="T255" s="119">
        <v>0</v>
      </c>
    </row>
    <row r="256" spans="16:20" x14ac:dyDescent="0.25">
      <c r="P256" s="58" t="s">
        <v>117</v>
      </c>
      <c r="Q256" s="118">
        <v>42155.21</v>
      </c>
      <c r="R256" s="119">
        <v>593</v>
      </c>
      <c r="S256" s="118">
        <v>35117.49</v>
      </c>
      <c r="T256" s="119">
        <v>494</v>
      </c>
    </row>
    <row r="257" spans="16:20" x14ac:dyDescent="0.25">
      <c r="P257" s="59" t="s">
        <v>146</v>
      </c>
      <c r="Q257" s="113">
        <v>733912.22</v>
      </c>
      <c r="R257" s="66">
        <v>49789</v>
      </c>
      <c r="S257" s="113">
        <v>35772.25</v>
      </c>
      <c r="T257" s="122">
        <v>2532</v>
      </c>
    </row>
    <row r="258" spans="16:20" x14ac:dyDescent="0.25">
      <c r="P258" s="58" t="s">
        <v>148</v>
      </c>
      <c r="Q258" s="118">
        <v>664838.36</v>
      </c>
      <c r="R258" s="119">
        <v>47058</v>
      </c>
      <c r="S258" s="118">
        <v>35772.25</v>
      </c>
      <c r="T258" s="119">
        <v>2532</v>
      </c>
    </row>
    <row r="259" spans="16:20" x14ac:dyDescent="0.25">
      <c r="P259" s="58" t="s">
        <v>80</v>
      </c>
      <c r="Q259" s="118">
        <v>69073.86</v>
      </c>
      <c r="R259" s="119">
        <v>2731</v>
      </c>
      <c r="S259" s="118">
        <v>0</v>
      </c>
      <c r="T259" s="119">
        <v>0</v>
      </c>
    </row>
    <row r="260" spans="16:20" x14ac:dyDescent="0.25">
      <c r="P260" s="82" t="s">
        <v>162</v>
      </c>
      <c r="Q260" s="76">
        <v>5558905.2200000007</v>
      </c>
      <c r="R260" s="68">
        <v>49362</v>
      </c>
      <c r="S260" s="76">
        <v>189798.6</v>
      </c>
      <c r="T260" s="68">
        <v>570</v>
      </c>
    </row>
    <row r="261" spans="16:20" x14ac:dyDescent="0.25">
      <c r="P261" s="59" t="s">
        <v>163</v>
      </c>
      <c r="Q261" s="113">
        <v>5185142.71</v>
      </c>
      <c r="R261" s="66">
        <v>19903</v>
      </c>
      <c r="S261" s="113">
        <v>172618.85</v>
      </c>
      <c r="T261" s="122">
        <v>418</v>
      </c>
    </row>
    <row r="262" spans="16:20" x14ac:dyDescent="0.25">
      <c r="P262" s="58" t="s">
        <v>165</v>
      </c>
      <c r="Q262" s="118">
        <v>4161848.66</v>
      </c>
      <c r="R262" s="119">
        <v>10078</v>
      </c>
      <c r="S262" s="118">
        <v>172618.85</v>
      </c>
      <c r="T262" s="119">
        <v>418</v>
      </c>
    </row>
    <row r="263" spans="16:20" x14ac:dyDescent="0.25">
      <c r="P263" s="58" t="s">
        <v>168</v>
      </c>
      <c r="Q263" s="118">
        <v>7398.26</v>
      </c>
      <c r="R263" s="119">
        <v>669</v>
      </c>
      <c r="S263" s="118">
        <v>0</v>
      </c>
      <c r="T263" s="119">
        <v>0</v>
      </c>
    </row>
    <row r="264" spans="16:20" x14ac:dyDescent="0.25">
      <c r="P264" s="58" t="s">
        <v>171</v>
      </c>
      <c r="Q264" s="118">
        <v>1015895.79</v>
      </c>
      <c r="R264" s="119">
        <v>9156</v>
      </c>
      <c r="S264" s="118">
        <v>0</v>
      </c>
      <c r="T264" s="119">
        <v>0</v>
      </c>
    </row>
    <row r="265" spans="16:20" x14ac:dyDescent="0.25">
      <c r="P265" s="59" t="s">
        <v>177</v>
      </c>
      <c r="Q265" s="113">
        <v>299535.43</v>
      </c>
      <c r="R265" s="66">
        <v>29226</v>
      </c>
      <c r="S265" s="113">
        <v>932.62</v>
      </c>
      <c r="T265" s="122">
        <v>101</v>
      </c>
    </row>
    <row r="266" spans="16:20" x14ac:dyDescent="0.25">
      <c r="P266" s="58" t="s">
        <v>225</v>
      </c>
      <c r="Q266" s="118">
        <v>42843.99</v>
      </c>
      <c r="R266" s="119">
        <v>224</v>
      </c>
      <c r="S266" s="118">
        <v>0</v>
      </c>
      <c r="T266" s="119">
        <v>0</v>
      </c>
    </row>
    <row r="267" spans="16:20" x14ac:dyDescent="0.25">
      <c r="P267" s="58" t="s">
        <v>179</v>
      </c>
      <c r="Q267" s="118">
        <v>13295.69</v>
      </c>
      <c r="R267" s="119">
        <v>2643</v>
      </c>
      <c r="S267" s="118">
        <v>0</v>
      </c>
      <c r="T267" s="119">
        <v>0</v>
      </c>
    </row>
    <row r="268" spans="16:20" x14ac:dyDescent="0.25">
      <c r="P268" s="58" t="s">
        <v>182</v>
      </c>
      <c r="Q268" s="118">
        <v>243395.75</v>
      </c>
      <c r="R268" s="119">
        <v>26359</v>
      </c>
      <c r="S268" s="118">
        <v>932.62</v>
      </c>
      <c r="T268" s="119">
        <v>101</v>
      </c>
    </row>
    <row r="269" spans="16:20" x14ac:dyDescent="0.25">
      <c r="P269" s="59" t="s">
        <v>184</v>
      </c>
      <c r="Q269" s="113">
        <v>74227.08</v>
      </c>
      <c r="R269" s="66">
        <v>233</v>
      </c>
      <c r="S269" s="113">
        <v>16247.13</v>
      </c>
      <c r="T269" s="122">
        <v>51</v>
      </c>
    </row>
    <row r="270" spans="16:20" x14ac:dyDescent="0.25">
      <c r="P270" s="58" t="s">
        <v>186</v>
      </c>
      <c r="Q270" s="118">
        <v>74227.08</v>
      </c>
      <c r="R270" s="119">
        <v>233</v>
      </c>
      <c r="S270" s="118">
        <v>16247.13</v>
      </c>
      <c r="T270" s="119">
        <v>51</v>
      </c>
    </row>
    <row r="271" spans="16:20" x14ac:dyDescent="0.25">
      <c r="P271" s="82" t="s">
        <v>191</v>
      </c>
      <c r="Q271" s="76">
        <v>759417.42</v>
      </c>
      <c r="R271" s="68">
        <v>119086</v>
      </c>
      <c r="S271" s="76">
        <v>45302.810000000005</v>
      </c>
      <c r="T271" s="68">
        <v>1558</v>
      </c>
    </row>
    <row r="272" spans="16:20" x14ac:dyDescent="0.25">
      <c r="P272" s="59" t="s">
        <v>228</v>
      </c>
      <c r="Q272" s="113">
        <v>539246.74</v>
      </c>
      <c r="R272" s="66">
        <v>116080</v>
      </c>
      <c r="S272" s="113">
        <v>308.19</v>
      </c>
      <c r="T272" s="122">
        <v>661</v>
      </c>
    </row>
    <row r="273" spans="16:20" x14ac:dyDescent="0.25">
      <c r="P273" s="58" t="s">
        <v>227</v>
      </c>
      <c r="Q273" s="118">
        <v>531485.01</v>
      </c>
      <c r="R273" s="119">
        <v>111458</v>
      </c>
      <c r="S273" s="118">
        <v>0</v>
      </c>
      <c r="T273" s="119">
        <v>0</v>
      </c>
    </row>
    <row r="274" spans="16:20" x14ac:dyDescent="0.25">
      <c r="P274" s="58" t="s">
        <v>80</v>
      </c>
      <c r="Q274" s="118">
        <v>1792.29</v>
      </c>
      <c r="R274" s="119">
        <v>3844</v>
      </c>
      <c r="S274" s="118">
        <v>308.19</v>
      </c>
      <c r="T274" s="119">
        <v>661</v>
      </c>
    </row>
    <row r="275" spans="16:20" x14ac:dyDescent="0.25">
      <c r="P275" s="58" t="s">
        <v>106</v>
      </c>
      <c r="Q275" s="118">
        <v>5969.44</v>
      </c>
      <c r="R275" s="119">
        <v>778</v>
      </c>
      <c r="S275" s="118">
        <v>0</v>
      </c>
      <c r="T275" s="119">
        <v>0</v>
      </c>
    </row>
    <row r="276" spans="16:20" x14ac:dyDescent="0.25">
      <c r="P276" s="59" t="s">
        <v>201</v>
      </c>
      <c r="Q276" s="113">
        <v>220170.68</v>
      </c>
      <c r="R276" s="66">
        <v>3006</v>
      </c>
      <c r="S276" s="113">
        <v>44994.62</v>
      </c>
      <c r="T276" s="122">
        <v>897</v>
      </c>
    </row>
    <row r="277" spans="16:20" x14ac:dyDescent="0.25">
      <c r="P277" s="58" t="s">
        <v>80</v>
      </c>
      <c r="Q277" s="118">
        <v>128613.38</v>
      </c>
      <c r="R277" s="119">
        <v>2564</v>
      </c>
      <c r="S277" s="118">
        <v>44994.62</v>
      </c>
      <c r="T277" s="119">
        <v>897</v>
      </c>
    </row>
    <row r="278" spans="16:20" x14ac:dyDescent="0.25">
      <c r="P278" s="58" t="s">
        <v>106</v>
      </c>
      <c r="Q278" s="118">
        <v>91557.3</v>
      </c>
      <c r="R278" s="119">
        <v>442</v>
      </c>
      <c r="S278" s="118">
        <v>0</v>
      </c>
      <c r="T278" s="119">
        <v>0</v>
      </c>
    </row>
    <row r="279" spans="16:20" x14ac:dyDescent="0.25">
      <c r="P279" s="80" t="s">
        <v>25</v>
      </c>
      <c r="Q279" s="75">
        <v>95615115.689999983</v>
      </c>
      <c r="R279" s="81">
        <v>21797</v>
      </c>
      <c r="S279" s="75">
        <v>38522538.029999994</v>
      </c>
      <c r="T279" s="81">
        <v>14439</v>
      </c>
    </row>
    <row r="280" spans="16:20" x14ac:dyDescent="0.25">
      <c r="P280" s="82" t="s">
        <v>61</v>
      </c>
      <c r="Q280" s="76">
        <v>83121891.039999992</v>
      </c>
      <c r="R280" s="68">
        <v>7296</v>
      </c>
      <c r="S280" s="76">
        <v>30851417.069999997</v>
      </c>
      <c r="T280" s="68">
        <v>1732</v>
      </c>
    </row>
    <row r="281" spans="16:20" x14ac:dyDescent="0.25">
      <c r="P281" s="59" t="s">
        <v>214</v>
      </c>
      <c r="Q281" s="113">
        <v>26843364.600000001</v>
      </c>
      <c r="R281" s="66">
        <v>1082</v>
      </c>
      <c r="S281" s="113">
        <v>26725154.759999998</v>
      </c>
      <c r="T281" s="122">
        <v>1074</v>
      </c>
    </row>
    <row r="282" spans="16:20" x14ac:dyDescent="0.25">
      <c r="P282" s="58" t="s">
        <v>215</v>
      </c>
      <c r="Q282" s="118">
        <v>2201709.7599999998</v>
      </c>
      <c r="R282" s="119">
        <v>296</v>
      </c>
      <c r="S282" s="118">
        <v>2170436.92</v>
      </c>
      <c r="T282" s="119">
        <v>292</v>
      </c>
    </row>
    <row r="283" spans="16:20" x14ac:dyDescent="0.25">
      <c r="P283" s="58" t="s">
        <v>216</v>
      </c>
      <c r="Q283" s="118">
        <v>24641654.84</v>
      </c>
      <c r="R283" s="119">
        <v>786</v>
      </c>
      <c r="S283" s="118">
        <v>24554717.84</v>
      </c>
      <c r="T283" s="119">
        <v>782</v>
      </c>
    </row>
    <row r="284" spans="16:20" x14ac:dyDescent="0.25">
      <c r="P284" s="59" t="s">
        <v>217</v>
      </c>
      <c r="Q284" s="113">
        <v>49744711.82</v>
      </c>
      <c r="R284" s="66">
        <v>4493</v>
      </c>
      <c r="S284" s="113">
        <v>0</v>
      </c>
      <c r="T284" s="122">
        <v>0</v>
      </c>
    </row>
    <row r="285" spans="16:20" x14ac:dyDescent="0.25">
      <c r="P285" s="58" t="s">
        <v>64</v>
      </c>
      <c r="Q285" s="118">
        <v>27153470.190000001</v>
      </c>
      <c r="R285" s="119">
        <v>2579</v>
      </c>
      <c r="S285" s="118">
        <v>0</v>
      </c>
      <c r="T285" s="119">
        <v>0</v>
      </c>
    </row>
    <row r="286" spans="16:20" x14ac:dyDescent="0.25">
      <c r="P286" s="58" t="s">
        <v>67</v>
      </c>
      <c r="Q286" s="118">
        <v>22591241.629999999</v>
      </c>
      <c r="R286" s="119">
        <v>1914</v>
      </c>
      <c r="S286" s="118">
        <v>0</v>
      </c>
      <c r="T286" s="119">
        <v>0</v>
      </c>
    </row>
    <row r="287" spans="16:20" x14ac:dyDescent="0.25">
      <c r="P287" s="59" t="s">
        <v>218</v>
      </c>
      <c r="Q287" s="113">
        <v>1469690.07</v>
      </c>
      <c r="R287" s="66">
        <v>50</v>
      </c>
      <c r="S287" s="113">
        <v>0</v>
      </c>
      <c r="T287" s="122">
        <v>0</v>
      </c>
    </row>
    <row r="288" spans="16:20" x14ac:dyDescent="0.25">
      <c r="P288" s="58" t="s">
        <v>70</v>
      </c>
      <c r="Q288" s="118">
        <v>1469690.07</v>
      </c>
      <c r="R288" s="119">
        <v>50</v>
      </c>
      <c r="S288" s="118">
        <v>0</v>
      </c>
      <c r="T288" s="119">
        <v>0</v>
      </c>
    </row>
    <row r="289" spans="16:20" x14ac:dyDescent="0.25">
      <c r="P289" s="59" t="s">
        <v>62</v>
      </c>
      <c r="Q289" s="113">
        <v>3095327.4299999997</v>
      </c>
      <c r="R289" s="66">
        <v>377</v>
      </c>
      <c r="S289" s="113">
        <v>2820025.84</v>
      </c>
      <c r="T289" s="122">
        <v>377</v>
      </c>
    </row>
    <row r="290" spans="16:20" x14ac:dyDescent="0.25">
      <c r="P290" s="58" t="s">
        <v>64</v>
      </c>
      <c r="Q290" s="118">
        <v>1577847.63</v>
      </c>
      <c r="R290" s="119">
        <v>127</v>
      </c>
      <c r="S290" s="118">
        <v>1577847.63</v>
      </c>
      <c r="T290" s="119">
        <v>127</v>
      </c>
    </row>
    <row r="291" spans="16:20" x14ac:dyDescent="0.25">
      <c r="P291" s="58" t="s">
        <v>67</v>
      </c>
      <c r="Q291" s="118">
        <v>554794.31999999995</v>
      </c>
      <c r="R291" s="119">
        <v>128</v>
      </c>
      <c r="S291" s="118">
        <v>554794.31999999995</v>
      </c>
      <c r="T291" s="119">
        <v>128</v>
      </c>
    </row>
    <row r="292" spans="16:20" x14ac:dyDescent="0.25">
      <c r="P292" s="58" t="s">
        <v>70</v>
      </c>
      <c r="Q292" s="118">
        <v>962685.48</v>
      </c>
      <c r="R292" s="119">
        <v>122</v>
      </c>
      <c r="S292" s="118">
        <v>687383.89</v>
      </c>
      <c r="T292" s="119">
        <v>122</v>
      </c>
    </row>
    <row r="293" spans="16:20" x14ac:dyDescent="0.25">
      <c r="P293" s="59" t="s">
        <v>75</v>
      </c>
      <c r="Q293" s="113">
        <v>1968797.12</v>
      </c>
      <c r="R293" s="66">
        <v>1294</v>
      </c>
      <c r="S293" s="113">
        <v>1306236.47</v>
      </c>
      <c r="T293" s="122">
        <v>281</v>
      </c>
    </row>
    <row r="294" spans="16:20" x14ac:dyDescent="0.25">
      <c r="P294" s="58" t="s">
        <v>77</v>
      </c>
      <c r="Q294" s="118">
        <v>1968797.12</v>
      </c>
      <c r="R294" s="119">
        <v>1294</v>
      </c>
      <c r="S294" s="118">
        <v>1306236.47</v>
      </c>
      <c r="T294" s="119">
        <v>281</v>
      </c>
    </row>
    <row r="295" spans="16:20" x14ac:dyDescent="0.25">
      <c r="P295" s="82" t="s">
        <v>162</v>
      </c>
      <c r="Q295" s="76">
        <v>4144642.28</v>
      </c>
      <c r="R295" s="68">
        <v>1465</v>
      </c>
      <c r="S295" s="76">
        <v>503771.03</v>
      </c>
      <c r="T295" s="68">
        <v>264</v>
      </c>
    </row>
    <row r="296" spans="16:20" x14ac:dyDescent="0.25">
      <c r="P296" s="59" t="s">
        <v>184</v>
      </c>
      <c r="Q296" s="113">
        <v>4144642.28</v>
      </c>
      <c r="R296" s="66">
        <v>1465</v>
      </c>
      <c r="S296" s="113">
        <v>503771.03</v>
      </c>
      <c r="T296" s="122">
        <v>264</v>
      </c>
    </row>
    <row r="297" spans="16:20" x14ac:dyDescent="0.25">
      <c r="P297" s="58" t="s">
        <v>186</v>
      </c>
      <c r="Q297" s="118">
        <v>477988.17</v>
      </c>
      <c r="R297" s="119">
        <v>790</v>
      </c>
      <c r="S297" s="118">
        <v>186515.4</v>
      </c>
      <c r="T297" s="119">
        <v>209</v>
      </c>
    </row>
    <row r="298" spans="16:20" x14ac:dyDescent="0.25">
      <c r="P298" s="58" t="s">
        <v>189</v>
      </c>
      <c r="Q298" s="118">
        <v>3666654.11</v>
      </c>
      <c r="R298" s="119">
        <v>675</v>
      </c>
      <c r="S298" s="118">
        <v>317255.63</v>
      </c>
      <c r="T298" s="119">
        <v>55</v>
      </c>
    </row>
    <row r="299" spans="16:20" x14ac:dyDescent="0.25">
      <c r="P299" s="82" t="s">
        <v>191</v>
      </c>
      <c r="Q299" s="76">
        <v>8348582.3700000001</v>
      </c>
      <c r="R299" s="68">
        <v>13036</v>
      </c>
      <c r="S299" s="76">
        <v>7167349.9299999997</v>
      </c>
      <c r="T299" s="68">
        <v>12443</v>
      </c>
    </row>
    <row r="300" spans="16:20" x14ac:dyDescent="0.25">
      <c r="P300" s="59" t="s">
        <v>192</v>
      </c>
      <c r="Q300" s="113">
        <v>3103621.46</v>
      </c>
      <c r="R300" s="66">
        <v>7653</v>
      </c>
      <c r="S300" s="113">
        <v>3077314.05</v>
      </c>
      <c r="T300" s="122">
        <v>7384</v>
      </c>
    </row>
    <row r="301" spans="16:20" x14ac:dyDescent="0.25">
      <c r="P301" s="58" t="s">
        <v>77</v>
      </c>
      <c r="Q301" s="118">
        <v>3103621.46</v>
      </c>
      <c r="R301" s="119">
        <v>7653</v>
      </c>
      <c r="S301" s="118">
        <v>3077314.05</v>
      </c>
      <c r="T301" s="119">
        <v>7384</v>
      </c>
    </row>
    <row r="302" spans="16:20" x14ac:dyDescent="0.25">
      <c r="P302" s="59" t="s">
        <v>226</v>
      </c>
      <c r="Q302" s="113">
        <v>5244960.91</v>
      </c>
      <c r="R302" s="66">
        <v>5383</v>
      </c>
      <c r="S302" s="113">
        <v>4090035.88</v>
      </c>
      <c r="T302" s="122">
        <v>5059</v>
      </c>
    </row>
    <row r="303" spans="16:20" x14ac:dyDescent="0.25">
      <c r="P303" s="58" t="s">
        <v>77</v>
      </c>
      <c r="Q303" s="118">
        <v>5244960.91</v>
      </c>
      <c r="R303" s="119">
        <v>5383</v>
      </c>
      <c r="S303" s="118">
        <v>4090035.88</v>
      </c>
      <c r="T303" s="119">
        <v>5059</v>
      </c>
    </row>
    <row r="304" spans="16:20" x14ac:dyDescent="0.25">
      <c r="P304" s="80" t="s">
        <v>26</v>
      </c>
      <c r="Q304" s="110">
        <v>266227343.32000002</v>
      </c>
      <c r="R304" s="81">
        <v>16688007</v>
      </c>
      <c r="S304" s="110">
        <v>91266060.780000016</v>
      </c>
      <c r="T304" s="81">
        <v>9213786</v>
      </c>
    </row>
    <row r="305" spans="16:20" x14ac:dyDescent="0.25">
      <c r="P305" s="82" t="s">
        <v>61</v>
      </c>
      <c r="Q305" s="76">
        <v>22859244.18</v>
      </c>
      <c r="R305" s="68">
        <v>588088</v>
      </c>
      <c r="S305" s="76">
        <v>14716946.930000002</v>
      </c>
      <c r="T305" s="68">
        <v>136152</v>
      </c>
    </row>
    <row r="306" spans="16:20" x14ac:dyDescent="0.25">
      <c r="P306" s="59" t="s">
        <v>62</v>
      </c>
      <c r="Q306" s="113">
        <v>10404331.460000001</v>
      </c>
      <c r="R306" s="66">
        <v>3257</v>
      </c>
      <c r="S306" s="113">
        <v>10347165.460000001</v>
      </c>
      <c r="T306" s="122">
        <v>3246</v>
      </c>
    </row>
    <row r="307" spans="16:20" x14ac:dyDescent="0.25">
      <c r="P307" s="58" t="s">
        <v>64</v>
      </c>
      <c r="Q307" s="118">
        <v>6333007.6500000004</v>
      </c>
      <c r="R307" s="119">
        <v>2017</v>
      </c>
      <c r="S307" s="118">
        <v>6328806.9100000001</v>
      </c>
      <c r="T307" s="119">
        <v>2016</v>
      </c>
    </row>
    <row r="308" spans="16:20" x14ac:dyDescent="0.25">
      <c r="P308" s="58" t="s">
        <v>67</v>
      </c>
      <c r="Q308" s="118">
        <v>1863351.24</v>
      </c>
      <c r="R308" s="119">
        <v>513</v>
      </c>
      <c r="S308" s="118">
        <v>1852136.36</v>
      </c>
      <c r="T308" s="119">
        <v>510</v>
      </c>
    </row>
    <row r="309" spans="16:20" x14ac:dyDescent="0.25">
      <c r="P309" s="58" t="s">
        <v>70</v>
      </c>
      <c r="Q309" s="118">
        <v>1767636.61</v>
      </c>
      <c r="R309" s="119">
        <v>687</v>
      </c>
      <c r="S309" s="118">
        <v>1726018.02</v>
      </c>
      <c r="T309" s="119">
        <v>680</v>
      </c>
    </row>
    <row r="310" spans="16:20" x14ac:dyDescent="0.25">
      <c r="P310" s="58" t="s">
        <v>73</v>
      </c>
      <c r="Q310" s="118">
        <v>440335.96</v>
      </c>
      <c r="R310" s="119">
        <v>40</v>
      </c>
      <c r="S310" s="118">
        <v>440204.17</v>
      </c>
      <c r="T310" s="119">
        <v>40</v>
      </c>
    </row>
    <row r="311" spans="16:20" x14ac:dyDescent="0.25">
      <c r="P311" s="59" t="s">
        <v>75</v>
      </c>
      <c r="Q311" s="113">
        <v>12454912.719999999</v>
      </c>
      <c r="R311" s="66">
        <v>584831</v>
      </c>
      <c r="S311" s="113">
        <v>4369781.47</v>
      </c>
      <c r="T311" s="122">
        <v>132906</v>
      </c>
    </row>
    <row r="312" spans="16:20" x14ac:dyDescent="0.25">
      <c r="P312" s="58" t="s">
        <v>77</v>
      </c>
      <c r="Q312" s="118">
        <v>10180907.609999999</v>
      </c>
      <c r="R312" s="119">
        <v>184528</v>
      </c>
      <c r="S312" s="118">
        <v>3482857.31</v>
      </c>
      <c r="T312" s="119">
        <v>40719</v>
      </c>
    </row>
    <row r="313" spans="16:20" x14ac:dyDescent="0.25">
      <c r="P313" s="58" t="s">
        <v>80</v>
      </c>
      <c r="Q313" s="118">
        <v>0</v>
      </c>
      <c r="R313" s="119">
        <v>59072</v>
      </c>
      <c r="S313" s="118">
        <v>0</v>
      </c>
      <c r="T313" s="119">
        <v>41476</v>
      </c>
    </row>
    <row r="314" spans="16:20" x14ac:dyDescent="0.25">
      <c r="P314" s="58" t="s">
        <v>83</v>
      </c>
      <c r="Q314" s="118">
        <v>2274005.11</v>
      </c>
      <c r="R314" s="119">
        <v>341231</v>
      </c>
      <c r="S314" s="118">
        <v>886924.16</v>
      </c>
      <c r="T314" s="119">
        <v>50711</v>
      </c>
    </row>
    <row r="315" spans="16:20" x14ac:dyDescent="0.25">
      <c r="P315" s="82" t="s">
        <v>85</v>
      </c>
      <c r="Q315" s="76">
        <v>130025709.5</v>
      </c>
      <c r="R315" s="68">
        <v>5557132</v>
      </c>
      <c r="S315" s="76">
        <v>22233211.84</v>
      </c>
      <c r="T315" s="68">
        <v>1700458</v>
      </c>
    </row>
    <row r="316" spans="16:20" x14ac:dyDescent="0.25">
      <c r="P316" s="59" t="s">
        <v>86</v>
      </c>
      <c r="Q316" s="113">
        <v>111772473.76000001</v>
      </c>
      <c r="R316" s="66">
        <v>4913424</v>
      </c>
      <c r="S316" s="113">
        <v>21547566.690000001</v>
      </c>
      <c r="T316" s="122">
        <v>1258260</v>
      </c>
    </row>
    <row r="317" spans="16:20" x14ac:dyDescent="0.25">
      <c r="P317" s="58" t="s">
        <v>88</v>
      </c>
      <c r="Q317" s="118">
        <v>111772473.76000001</v>
      </c>
      <c r="R317" s="119">
        <v>4913424</v>
      </c>
      <c r="S317" s="118">
        <v>21547566.690000001</v>
      </c>
      <c r="T317" s="119">
        <v>1258260</v>
      </c>
    </row>
    <row r="318" spans="16:20" x14ac:dyDescent="0.25">
      <c r="P318" s="59" t="s">
        <v>90</v>
      </c>
      <c r="Q318" s="113">
        <v>12925274.970000001</v>
      </c>
      <c r="R318" s="66">
        <v>65118</v>
      </c>
      <c r="S318" s="113">
        <v>34091.589999999997</v>
      </c>
      <c r="T318" s="122">
        <v>348</v>
      </c>
    </row>
    <row r="319" spans="16:20" x14ac:dyDescent="0.25">
      <c r="P319" s="58" t="s">
        <v>92</v>
      </c>
      <c r="Q319" s="118">
        <v>12925274.970000001</v>
      </c>
      <c r="R319" s="119">
        <v>65118</v>
      </c>
      <c r="S319" s="118">
        <v>34091.589999999997</v>
      </c>
      <c r="T319" s="119">
        <v>348</v>
      </c>
    </row>
    <row r="320" spans="16:20" x14ac:dyDescent="0.25">
      <c r="P320" s="59" t="s">
        <v>94</v>
      </c>
      <c r="Q320" s="113">
        <v>3902057.1</v>
      </c>
      <c r="R320" s="66">
        <v>18218</v>
      </c>
      <c r="S320" s="113">
        <v>525.08000000000004</v>
      </c>
      <c r="T320" s="122">
        <v>4</v>
      </c>
    </row>
    <row r="321" spans="16:20" x14ac:dyDescent="0.25">
      <c r="P321" s="58" t="s">
        <v>92</v>
      </c>
      <c r="Q321" s="118">
        <v>3902057.1</v>
      </c>
      <c r="R321" s="119">
        <v>18218</v>
      </c>
      <c r="S321" s="118">
        <v>525.08000000000004</v>
      </c>
      <c r="T321" s="119">
        <v>4</v>
      </c>
    </row>
    <row r="322" spans="16:20" x14ac:dyDescent="0.25">
      <c r="P322" s="59" t="s">
        <v>97</v>
      </c>
      <c r="Q322" s="113">
        <v>1425903.6700000002</v>
      </c>
      <c r="R322" s="66">
        <v>560372</v>
      </c>
      <c r="S322" s="113">
        <v>651028.4800000001</v>
      </c>
      <c r="T322" s="122">
        <v>441846</v>
      </c>
    </row>
    <row r="323" spans="16:20" x14ac:dyDescent="0.25">
      <c r="P323" s="58" t="s">
        <v>99</v>
      </c>
      <c r="Q323" s="118">
        <v>4592.33</v>
      </c>
      <c r="R323" s="119">
        <v>7221</v>
      </c>
      <c r="S323" s="118">
        <v>2813.23</v>
      </c>
      <c r="T323" s="119">
        <v>2919</v>
      </c>
    </row>
    <row r="324" spans="16:20" x14ac:dyDescent="0.25">
      <c r="P324" s="58" t="s">
        <v>77</v>
      </c>
      <c r="Q324" s="118">
        <v>655271.61</v>
      </c>
      <c r="R324" s="119">
        <v>47718</v>
      </c>
      <c r="S324" s="118">
        <v>21334.07</v>
      </c>
      <c r="T324" s="119">
        <v>1310</v>
      </c>
    </row>
    <row r="325" spans="16:20" x14ac:dyDescent="0.25">
      <c r="P325" s="58" t="s">
        <v>80</v>
      </c>
      <c r="Q325" s="118">
        <v>249.7</v>
      </c>
      <c r="R325" s="119">
        <v>6417</v>
      </c>
      <c r="S325" s="118">
        <v>0</v>
      </c>
      <c r="T325" s="119">
        <v>483</v>
      </c>
    </row>
    <row r="326" spans="16:20" x14ac:dyDescent="0.25">
      <c r="P326" s="58" t="s">
        <v>106</v>
      </c>
      <c r="Q326" s="118">
        <v>719042.42</v>
      </c>
      <c r="R326" s="119">
        <v>227533</v>
      </c>
      <c r="S326" s="118">
        <v>584372.28</v>
      </c>
      <c r="T326" s="119">
        <v>196777</v>
      </c>
    </row>
    <row r="327" spans="16:20" x14ac:dyDescent="0.25">
      <c r="P327" s="58" t="s">
        <v>83</v>
      </c>
      <c r="Q327" s="118">
        <v>46747.61</v>
      </c>
      <c r="R327" s="119">
        <v>271483</v>
      </c>
      <c r="S327" s="118">
        <v>42508.9</v>
      </c>
      <c r="T327" s="119">
        <v>240357</v>
      </c>
    </row>
    <row r="328" spans="16:20" x14ac:dyDescent="0.25">
      <c r="P328" s="82" t="s">
        <v>110</v>
      </c>
      <c r="Q328" s="76">
        <v>45807024.289999999</v>
      </c>
      <c r="R328" s="68">
        <v>6927888</v>
      </c>
      <c r="S328" s="76">
        <v>33237621.039999995</v>
      </c>
      <c r="T328" s="68">
        <v>5340955</v>
      </c>
    </row>
    <row r="329" spans="16:20" x14ac:dyDescent="0.25">
      <c r="P329" s="59" t="s">
        <v>111</v>
      </c>
      <c r="Q329" s="113">
        <v>9992047.9000000004</v>
      </c>
      <c r="R329" s="66">
        <v>317171</v>
      </c>
      <c r="S329" s="113">
        <v>8100226.71</v>
      </c>
      <c r="T329" s="122">
        <v>212926</v>
      </c>
    </row>
    <row r="330" spans="16:20" x14ac:dyDescent="0.25">
      <c r="P330" s="58" t="s">
        <v>77</v>
      </c>
      <c r="Q330" s="118">
        <v>130286.19</v>
      </c>
      <c r="R330" s="119">
        <v>10861</v>
      </c>
      <c r="S330" s="118">
        <v>28139.57</v>
      </c>
      <c r="T330" s="119">
        <v>2597</v>
      </c>
    </row>
    <row r="331" spans="16:20" x14ac:dyDescent="0.25">
      <c r="P331" s="58" t="s">
        <v>80</v>
      </c>
      <c r="Q331" s="118">
        <v>0</v>
      </c>
      <c r="R331" s="119">
        <v>150</v>
      </c>
      <c r="S331" s="118">
        <v>0</v>
      </c>
      <c r="T331" s="119">
        <v>73</v>
      </c>
    </row>
    <row r="332" spans="16:20" x14ac:dyDescent="0.25">
      <c r="P332" s="58" t="s">
        <v>117</v>
      </c>
      <c r="Q332" s="118">
        <v>9861761.7100000009</v>
      </c>
      <c r="R332" s="119">
        <v>306160</v>
      </c>
      <c r="S332" s="118">
        <v>8072087.1399999997</v>
      </c>
      <c r="T332" s="119">
        <v>210256</v>
      </c>
    </row>
    <row r="333" spans="16:20" x14ac:dyDescent="0.25">
      <c r="P333" s="59" t="s">
        <v>119</v>
      </c>
      <c r="Q333" s="113">
        <v>1951754.82</v>
      </c>
      <c r="R333" s="66">
        <v>612899</v>
      </c>
      <c r="S333" s="113">
        <v>1052899.97</v>
      </c>
      <c r="T333" s="122">
        <v>538438</v>
      </c>
    </row>
    <row r="334" spans="16:20" x14ac:dyDescent="0.25">
      <c r="P334" s="58" t="s">
        <v>77</v>
      </c>
      <c r="Q334" s="118">
        <v>1228888.93</v>
      </c>
      <c r="R334" s="119">
        <v>9326</v>
      </c>
      <c r="S334" s="118">
        <v>407588.79</v>
      </c>
      <c r="T334" s="119">
        <v>3351</v>
      </c>
    </row>
    <row r="335" spans="16:20" x14ac:dyDescent="0.25">
      <c r="P335" s="58" t="s">
        <v>80</v>
      </c>
      <c r="Q335" s="118">
        <v>2317.58</v>
      </c>
      <c r="R335" s="119">
        <v>21627</v>
      </c>
      <c r="S335" s="118">
        <v>2118.8200000000002</v>
      </c>
      <c r="T335" s="119">
        <v>18870</v>
      </c>
    </row>
    <row r="336" spans="16:20" x14ac:dyDescent="0.25">
      <c r="P336" s="58" t="s">
        <v>117</v>
      </c>
      <c r="Q336" s="118">
        <v>131593.32</v>
      </c>
      <c r="R336" s="119">
        <v>23860</v>
      </c>
      <c r="S336" s="118">
        <v>120301.5</v>
      </c>
      <c r="T336" s="119">
        <v>21814</v>
      </c>
    </row>
    <row r="337" spans="16:20" x14ac:dyDescent="0.25">
      <c r="P337" s="58" t="s">
        <v>83</v>
      </c>
      <c r="Q337" s="118">
        <v>588954.99</v>
      </c>
      <c r="R337" s="119">
        <v>558086</v>
      </c>
      <c r="S337" s="118">
        <v>522890.86</v>
      </c>
      <c r="T337" s="119">
        <v>494403</v>
      </c>
    </row>
    <row r="338" spans="16:20" x14ac:dyDescent="0.25">
      <c r="P338" s="59" t="s">
        <v>128</v>
      </c>
      <c r="Q338" s="113">
        <v>25742154.550000001</v>
      </c>
      <c r="R338" s="66">
        <v>4654874</v>
      </c>
      <c r="S338" s="113">
        <v>19552078.119999997</v>
      </c>
      <c r="T338" s="122">
        <v>3943526</v>
      </c>
    </row>
    <row r="339" spans="16:20" x14ac:dyDescent="0.25">
      <c r="P339" s="58" t="s">
        <v>77</v>
      </c>
      <c r="Q339" s="118">
        <v>539187.71</v>
      </c>
      <c r="R339" s="119">
        <v>4804</v>
      </c>
      <c r="S339" s="118">
        <v>346723.29</v>
      </c>
      <c r="T339" s="119">
        <v>1933</v>
      </c>
    </row>
    <row r="340" spans="16:20" x14ac:dyDescent="0.25">
      <c r="P340" s="58" t="s">
        <v>117</v>
      </c>
      <c r="Q340" s="118">
        <v>25202966.84</v>
      </c>
      <c r="R340" s="119">
        <v>4650070</v>
      </c>
      <c r="S340" s="118">
        <v>19205354.829999998</v>
      </c>
      <c r="T340" s="119">
        <v>3941593</v>
      </c>
    </row>
    <row r="341" spans="16:20" x14ac:dyDescent="0.25">
      <c r="P341" s="59" t="s">
        <v>133</v>
      </c>
      <c r="Q341" s="113">
        <v>209922.14</v>
      </c>
      <c r="R341" s="66">
        <v>40088</v>
      </c>
      <c r="S341" s="113">
        <v>187616.3</v>
      </c>
      <c r="T341" s="122">
        <v>30011</v>
      </c>
    </row>
    <row r="342" spans="16:20" x14ac:dyDescent="0.25">
      <c r="P342" s="58" t="s">
        <v>135</v>
      </c>
      <c r="Q342" s="118">
        <v>209922.14</v>
      </c>
      <c r="R342" s="119">
        <v>37961</v>
      </c>
      <c r="S342" s="118">
        <v>187616.3</v>
      </c>
      <c r="T342" s="119">
        <v>28140</v>
      </c>
    </row>
    <row r="343" spans="16:20" x14ac:dyDescent="0.25">
      <c r="P343" s="58" t="s">
        <v>80</v>
      </c>
      <c r="Q343" s="118">
        <v>0</v>
      </c>
      <c r="R343" s="119">
        <v>2127</v>
      </c>
      <c r="S343" s="118">
        <v>0</v>
      </c>
      <c r="T343" s="119">
        <v>1871</v>
      </c>
    </row>
    <row r="344" spans="16:20" x14ac:dyDescent="0.25">
      <c r="P344" s="59" t="s">
        <v>139</v>
      </c>
      <c r="Q344" s="113">
        <v>2234728.17</v>
      </c>
      <c r="R344" s="66">
        <v>52094</v>
      </c>
      <c r="S344" s="113">
        <v>1904912.7999999998</v>
      </c>
      <c r="T344" s="122">
        <v>44415</v>
      </c>
    </row>
    <row r="345" spans="16:20" x14ac:dyDescent="0.25">
      <c r="P345" s="58" t="s">
        <v>77</v>
      </c>
      <c r="Q345" s="118">
        <v>154082.21</v>
      </c>
      <c r="R345" s="119">
        <v>3838</v>
      </c>
      <c r="S345" s="118">
        <v>6491.85</v>
      </c>
      <c r="T345" s="119">
        <v>1029</v>
      </c>
    </row>
    <row r="346" spans="16:20" x14ac:dyDescent="0.25">
      <c r="P346" s="58" t="s">
        <v>80</v>
      </c>
      <c r="Q346" s="118">
        <v>861899.09</v>
      </c>
      <c r="R346" s="119">
        <v>18425</v>
      </c>
      <c r="S346" s="118">
        <v>795232.06</v>
      </c>
      <c r="T346" s="119">
        <v>16711</v>
      </c>
    </row>
    <row r="347" spans="16:20" x14ac:dyDescent="0.25">
      <c r="P347" s="58" t="s">
        <v>117</v>
      </c>
      <c r="Q347" s="118">
        <v>1218746.8700000001</v>
      </c>
      <c r="R347" s="119">
        <v>29831</v>
      </c>
      <c r="S347" s="118">
        <v>1103188.8899999999</v>
      </c>
      <c r="T347" s="119">
        <v>26675</v>
      </c>
    </row>
    <row r="348" spans="16:20" x14ac:dyDescent="0.25">
      <c r="P348" s="59" t="s">
        <v>146</v>
      </c>
      <c r="Q348" s="113">
        <v>2256483.54</v>
      </c>
      <c r="R348" s="66">
        <v>721972</v>
      </c>
      <c r="S348" s="113">
        <v>499828.37</v>
      </c>
      <c r="T348" s="122">
        <v>166548</v>
      </c>
    </row>
    <row r="349" spans="16:20" x14ac:dyDescent="0.25">
      <c r="P349" s="58" t="s">
        <v>148</v>
      </c>
      <c r="Q349" s="118">
        <v>2254790.96</v>
      </c>
      <c r="R349" s="119">
        <v>721277</v>
      </c>
      <c r="S349" s="118">
        <v>498723.19</v>
      </c>
      <c r="T349" s="119">
        <v>166242</v>
      </c>
    </row>
    <row r="350" spans="16:20" x14ac:dyDescent="0.25">
      <c r="P350" s="58" t="s">
        <v>77</v>
      </c>
      <c r="Q350" s="118">
        <v>1692.58</v>
      </c>
      <c r="R350" s="119">
        <v>695</v>
      </c>
      <c r="S350" s="118">
        <v>1105.18</v>
      </c>
      <c r="T350" s="119">
        <v>306</v>
      </c>
    </row>
    <row r="351" spans="16:20" x14ac:dyDescent="0.25">
      <c r="P351" s="59" t="s">
        <v>152</v>
      </c>
      <c r="Q351" s="113">
        <v>3357776.2</v>
      </c>
      <c r="R351" s="66">
        <v>528673</v>
      </c>
      <c r="S351" s="113">
        <v>1940058.77</v>
      </c>
      <c r="T351" s="122">
        <v>405091</v>
      </c>
    </row>
    <row r="352" spans="16:20" x14ac:dyDescent="0.25">
      <c r="P352" s="58" t="s">
        <v>77</v>
      </c>
      <c r="Q352" s="118">
        <v>503289.95</v>
      </c>
      <c r="R352" s="119">
        <v>2053</v>
      </c>
      <c r="S352" s="118">
        <v>13147.04</v>
      </c>
      <c r="T352" s="119">
        <v>237</v>
      </c>
    </row>
    <row r="353" spans="16:20" x14ac:dyDescent="0.25">
      <c r="P353" s="58" t="s">
        <v>117</v>
      </c>
      <c r="Q353" s="118">
        <v>2286533.7200000002</v>
      </c>
      <c r="R353" s="119">
        <v>359313</v>
      </c>
      <c r="S353" s="118">
        <v>1905246.15</v>
      </c>
      <c r="T353" s="119">
        <v>280749</v>
      </c>
    </row>
    <row r="354" spans="16:20" x14ac:dyDescent="0.25">
      <c r="P354" s="58" t="s">
        <v>83</v>
      </c>
      <c r="Q354" s="118">
        <v>567952.53</v>
      </c>
      <c r="R354" s="119">
        <v>167307</v>
      </c>
      <c r="S354" s="118">
        <v>21665.58</v>
      </c>
      <c r="T354" s="119">
        <v>124105</v>
      </c>
    </row>
    <row r="355" spans="16:20" x14ac:dyDescent="0.25">
      <c r="P355" s="59" t="s">
        <v>159</v>
      </c>
      <c r="Q355" s="113">
        <v>62156.97</v>
      </c>
      <c r="R355" s="66">
        <v>117</v>
      </c>
      <c r="S355" s="113">
        <v>0</v>
      </c>
      <c r="T355" s="122">
        <v>0</v>
      </c>
    </row>
    <row r="356" spans="16:20" x14ac:dyDescent="0.25">
      <c r="P356" s="58" t="s">
        <v>77</v>
      </c>
      <c r="Q356" s="118">
        <v>62156.97</v>
      </c>
      <c r="R356" s="119">
        <v>117</v>
      </c>
      <c r="S356" s="118">
        <v>0</v>
      </c>
      <c r="T356" s="119">
        <v>0</v>
      </c>
    </row>
    <row r="357" spans="16:20" x14ac:dyDescent="0.25">
      <c r="P357" s="82" t="s">
        <v>162</v>
      </c>
      <c r="Q357" s="76">
        <v>46305854.849999994</v>
      </c>
      <c r="R357" s="68">
        <v>3171471</v>
      </c>
      <c r="S357" s="76">
        <v>13135042.939999999</v>
      </c>
      <c r="T357" s="68">
        <v>1907469</v>
      </c>
    </row>
    <row r="358" spans="16:20" x14ac:dyDescent="0.25">
      <c r="P358" s="59" t="s">
        <v>163</v>
      </c>
      <c r="Q358" s="113">
        <v>34490160.850000001</v>
      </c>
      <c r="R358" s="66">
        <v>94342</v>
      </c>
      <c r="S358" s="113">
        <v>9028973.8900000006</v>
      </c>
      <c r="T358" s="122">
        <v>18739</v>
      </c>
    </row>
    <row r="359" spans="16:20" x14ac:dyDescent="0.25">
      <c r="P359" s="58" t="s">
        <v>165</v>
      </c>
      <c r="Q359" s="118">
        <v>12195108.76</v>
      </c>
      <c r="R359" s="119">
        <v>24705</v>
      </c>
      <c r="S359" s="118">
        <v>117689.59</v>
      </c>
      <c r="T359" s="119">
        <v>795</v>
      </c>
    </row>
    <row r="360" spans="16:20" x14ac:dyDescent="0.25">
      <c r="P360" s="58" t="s">
        <v>168</v>
      </c>
      <c r="Q360" s="118">
        <v>18949862.309999999</v>
      </c>
      <c r="R360" s="119">
        <v>27054</v>
      </c>
      <c r="S360" s="118">
        <v>8089437.1100000003</v>
      </c>
      <c r="T360" s="119">
        <v>10321</v>
      </c>
    </row>
    <row r="361" spans="16:20" x14ac:dyDescent="0.25">
      <c r="P361" s="58" t="s">
        <v>171</v>
      </c>
      <c r="Q361" s="118">
        <v>3345189.78</v>
      </c>
      <c r="R361" s="119">
        <v>38932</v>
      </c>
      <c r="S361" s="118">
        <v>821847.19</v>
      </c>
      <c r="T361" s="119">
        <v>6718</v>
      </c>
    </row>
    <row r="362" spans="16:20" x14ac:dyDescent="0.25">
      <c r="P362" s="58" t="s">
        <v>77</v>
      </c>
      <c r="Q362" s="118">
        <v>0</v>
      </c>
      <c r="R362" s="119">
        <v>2926</v>
      </c>
      <c r="S362" s="118">
        <v>0</v>
      </c>
      <c r="T362" s="119">
        <v>180</v>
      </c>
    </row>
    <row r="363" spans="16:20" x14ac:dyDescent="0.25">
      <c r="P363" s="58" t="s">
        <v>80</v>
      </c>
      <c r="Q363" s="118">
        <v>0</v>
      </c>
      <c r="R363" s="119">
        <v>725</v>
      </c>
      <c r="S363" s="118">
        <v>0</v>
      </c>
      <c r="T363" s="119">
        <v>725</v>
      </c>
    </row>
    <row r="364" spans="16:20" x14ac:dyDescent="0.25">
      <c r="P364" s="59" t="s">
        <v>177</v>
      </c>
      <c r="Q364" s="113">
        <v>5166528.04</v>
      </c>
      <c r="R364" s="66">
        <v>3069126</v>
      </c>
      <c r="S364" s="113">
        <v>3556987.47</v>
      </c>
      <c r="T364" s="122">
        <v>1887478</v>
      </c>
    </row>
    <row r="365" spans="16:20" x14ac:dyDescent="0.25">
      <c r="P365" s="58" t="s">
        <v>179</v>
      </c>
      <c r="Q365" s="118">
        <v>227506.32</v>
      </c>
      <c r="R365" s="119">
        <v>58347</v>
      </c>
      <c r="S365" s="118">
        <v>106173.12</v>
      </c>
      <c r="T365" s="119">
        <v>14723</v>
      </c>
    </row>
    <row r="366" spans="16:20" x14ac:dyDescent="0.25">
      <c r="P366" s="58" t="s">
        <v>182</v>
      </c>
      <c r="Q366" s="118">
        <v>4939021.72</v>
      </c>
      <c r="R366" s="119">
        <v>3010779</v>
      </c>
      <c r="S366" s="118">
        <v>3450814.35</v>
      </c>
      <c r="T366" s="119">
        <v>1872755</v>
      </c>
    </row>
    <row r="367" spans="16:20" x14ac:dyDescent="0.25">
      <c r="P367" s="59" t="s">
        <v>184</v>
      </c>
      <c r="Q367" s="113">
        <v>6649165.959999999</v>
      </c>
      <c r="R367" s="66">
        <v>8003</v>
      </c>
      <c r="S367" s="113">
        <v>549081.57999999996</v>
      </c>
      <c r="T367" s="122">
        <v>1252</v>
      </c>
    </row>
    <row r="368" spans="16:20" x14ac:dyDescent="0.25">
      <c r="P368" s="58" t="s">
        <v>186</v>
      </c>
      <c r="Q368" s="118">
        <v>777741.69</v>
      </c>
      <c r="R368" s="119">
        <v>6073</v>
      </c>
      <c r="S368" s="118">
        <v>113865.59</v>
      </c>
      <c r="T368" s="119">
        <v>1109</v>
      </c>
    </row>
    <row r="369" spans="16:20" x14ac:dyDescent="0.25">
      <c r="P369" s="58" t="s">
        <v>189</v>
      </c>
      <c r="Q369" s="118">
        <v>5871424.2699999996</v>
      </c>
      <c r="R369" s="119">
        <v>1930</v>
      </c>
      <c r="S369" s="118">
        <v>435215.99</v>
      </c>
      <c r="T369" s="119">
        <v>143</v>
      </c>
    </row>
    <row r="370" spans="16:20" x14ac:dyDescent="0.25">
      <c r="P370" s="82" t="s">
        <v>191</v>
      </c>
      <c r="Q370" s="76">
        <v>21229510.5</v>
      </c>
      <c r="R370" s="68">
        <v>443428</v>
      </c>
      <c r="S370" s="76">
        <v>7943238.0300000003</v>
      </c>
      <c r="T370" s="68">
        <v>128752</v>
      </c>
    </row>
    <row r="371" spans="16:20" x14ac:dyDescent="0.25">
      <c r="P371" s="59" t="s">
        <v>192</v>
      </c>
      <c r="Q371" s="113">
        <v>18496935.18</v>
      </c>
      <c r="R371" s="66">
        <v>326456</v>
      </c>
      <c r="S371" s="113">
        <v>6835610.8599999994</v>
      </c>
      <c r="T371" s="122">
        <v>81160</v>
      </c>
    </row>
    <row r="372" spans="16:20" x14ac:dyDescent="0.25">
      <c r="P372" s="58" t="s">
        <v>77</v>
      </c>
      <c r="Q372" s="118">
        <v>15276438.210000001</v>
      </c>
      <c r="R372" s="119">
        <v>26835</v>
      </c>
      <c r="S372" s="118">
        <v>6496864.9699999997</v>
      </c>
      <c r="T372" s="119">
        <v>7996</v>
      </c>
    </row>
    <row r="373" spans="16:20" x14ac:dyDescent="0.25">
      <c r="P373" s="58" t="s">
        <v>80</v>
      </c>
      <c r="Q373" s="118">
        <v>5854.95</v>
      </c>
      <c r="R373" s="119">
        <v>38143</v>
      </c>
      <c r="S373" s="118">
        <v>3147.13</v>
      </c>
      <c r="T373" s="119">
        <v>626</v>
      </c>
    </row>
    <row r="374" spans="16:20" x14ac:dyDescent="0.25">
      <c r="P374" s="58" t="s">
        <v>117</v>
      </c>
      <c r="Q374" s="118">
        <v>395626.57</v>
      </c>
      <c r="R374" s="119">
        <v>82262</v>
      </c>
      <c r="S374" s="118">
        <v>309798.95</v>
      </c>
      <c r="T374" s="119">
        <v>64416</v>
      </c>
    </row>
    <row r="375" spans="16:20" x14ac:dyDescent="0.25">
      <c r="P375" s="58" t="s">
        <v>106</v>
      </c>
      <c r="Q375" s="118">
        <v>2819015.45</v>
      </c>
      <c r="R375" s="119">
        <v>179216</v>
      </c>
      <c r="S375" s="118">
        <v>25799.81</v>
      </c>
      <c r="T375" s="119">
        <v>8122</v>
      </c>
    </row>
    <row r="376" spans="16:20" x14ac:dyDescent="0.25">
      <c r="P376" s="59" t="s">
        <v>201</v>
      </c>
      <c r="Q376" s="113">
        <v>2732575.32</v>
      </c>
      <c r="R376" s="66">
        <v>116972</v>
      </c>
      <c r="S376" s="113">
        <v>1107627.17</v>
      </c>
      <c r="T376" s="122">
        <v>47592</v>
      </c>
    </row>
    <row r="377" spans="16:20" x14ac:dyDescent="0.25">
      <c r="P377" s="58" t="s">
        <v>203</v>
      </c>
      <c r="Q377" s="118">
        <v>1901314.71</v>
      </c>
      <c r="R377" s="119">
        <v>12323</v>
      </c>
      <c r="S377" s="118">
        <v>769644.36</v>
      </c>
      <c r="T377" s="119">
        <v>5149</v>
      </c>
    </row>
    <row r="378" spans="16:20" x14ac:dyDescent="0.25">
      <c r="P378" s="58" t="s">
        <v>77</v>
      </c>
      <c r="Q378" s="118">
        <v>774588.32</v>
      </c>
      <c r="R378" s="119">
        <v>60889</v>
      </c>
      <c r="S378" s="118">
        <v>325286.44</v>
      </c>
      <c r="T378" s="119">
        <v>24947</v>
      </c>
    </row>
    <row r="379" spans="16:20" x14ac:dyDescent="0.25">
      <c r="P379" s="58" t="s">
        <v>80</v>
      </c>
      <c r="Q379" s="118">
        <v>36584.480000000003</v>
      </c>
      <c r="R379" s="119">
        <v>41196</v>
      </c>
      <c r="S379" s="118">
        <v>12038.45</v>
      </c>
      <c r="T379" s="119">
        <v>16974</v>
      </c>
    </row>
    <row r="380" spans="16:20" x14ac:dyDescent="0.25">
      <c r="P380" s="58" t="s">
        <v>106</v>
      </c>
      <c r="Q380" s="118">
        <v>20087.810000000001</v>
      </c>
      <c r="R380" s="119">
        <v>2564</v>
      </c>
      <c r="S380" s="118">
        <v>657.92</v>
      </c>
      <c r="T380" s="119">
        <v>522</v>
      </c>
    </row>
    <row r="381" spans="16:20" x14ac:dyDescent="0.25">
      <c r="P381" s="80" t="s">
        <v>27</v>
      </c>
      <c r="Q381" s="110">
        <v>419709650.98000008</v>
      </c>
      <c r="R381" s="81">
        <v>3029460</v>
      </c>
      <c r="S381" s="110">
        <v>94564812.550000027</v>
      </c>
      <c r="T381" s="81">
        <v>917432</v>
      </c>
    </row>
    <row r="382" spans="16:20" x14ac:dyDescent="0.25">
      <c r="P382" s="82" t="s">
        <v>61</v>
      </c>
      <c r="Q382" s="76">
        <v>91374258.180000007</v>
      </c>
      <c r="R382" s="68">
        <v>162378</v>
      </c>
      <c r="S382" s="76">
        <v>7245422.9100000001</v>
      </c>
      <c r="T382" s="68">
        <v>57157</v>
      </c>
    </row>
    <row r="383" spans="16:20" x14ac:dyDescent="0.25">
      <c r="P383" s="59" t="s">
        <v>214</v>
      </c>
      <c r="Q383" s="113">
        <v>21097700.530000001</v>
      </c>
      <c r="R383" s="66">
        <v>609</v>
      </c>
      <c r="S383" s="113">
        <v>1372390.58</v>
      </c>
      <c r="T383" s="122">
        <v>40</v>
      </c>
    </row>
    <row r="384" spans="16:20" x14ac:dyDescent="0.25">
      <c r="P384" s="58" t="s">
        <v>215</v>
      </c>
      <c r="Q384" s="118">
        <v>5446515.5300000003</v>
      </c>
      <c r="R384" s="119">
        <v>124</v>
      </c>
      <c r="S384" s="118">
        <v>307464.59000000003</v>
      </c>
      <c r="T384" s="119">
        <v>7</v>
      </c>
    </row>
    <row r="385" spans="16:20" x14ac:dyDescent="0.25">
      <c r="P385" s="58" t="s">
        <v>216</v>
      </c>
      <c r="Q385" s="118">
        <v>15651185</v>
      </c>
      <c r="R385" s="119">
        <v>485</v>
      </c>
      <c r="S385" s="118">
        <v>1064925.99</v>
      </c>
      <c r="T385" s="119">
        <v>33</v>
      </c>
    </row>
    <row r="386" spans="16:20" x14ac:dyDescent="0.25">
      <c r="P386" s="59" t="s">
        <v>217</v>
      </c>
      <c r="Q386" s="113">
        <v>58876663.590000004</v>
      </c>
      <c r="R386" s="66">
        <v>2672</v>
      </c>
      <c r="S386" s="113">
        <v>3356775.23</v>
      </c>
      <c r="T386" s="122">
        <v>152</v>
      </c>
    </row>
    <row r="387" spans="16:20" x14ac:dyDescent="0.25">
      <c r="P387" s="58" t="s">
        <v>64</v>
      </c>
      <c r="Q387" s="118">
        <v>34442401.149999999</v>
      </c>
      <c r="R387" s="119">
        <v>1578</v>
      </c>
      <c r="S387" s="118">
        <v>1636996.25</v>
      </c>
      <c r="T387" s="119">
        <v>75</v>
      </c>
    </row>
    <row r="388" spans="16:20" x14ac:dyDescent="0.25">
      <c r="P388" s="58" t="s">
        <v>67</v>
      </c>
      <c r="Q388" s="118">
        <v>24434262.440000001</v>
      </c>
      <c r="R388" s="119">
        <v>1094</v>
      </c>
      <c r="S388" s="118">
        <v>1719778.98</v>
      </c>
      <c r="T388" s="119">
        <v>77</v>
      </c>
    </row>
    <row r="389" spans="16:20" x14ac:dyDescent="0.25">
      <c r="P389" s="59" t="s">
        <v>218</v>
      </c>
      <c r="Q389" s="113">
        <v>7672772.4500000002</v>
      </c>
      <c r="R389" s="66">
        <v>289</v>
      </c>
      <c r="S389" s="113">
        <v>1486765.6</v>
      </c>
      <c r="T389" s="122">
        <v>56</v>
      </c>
    </row>
    <row r="390" spans="16:20" x14ac:dyDescent="0.25">
      <c r="P390" s="58" t="s">
        <v>70</v>
      </c>
      <c r="Q390" s="118">
        <v>7672772.4500000002</v>
      </c>
      <c r="R390" s="119">
        <v>289</v>
      </c>
      <c r="S390" s="118">
        <v>1486765.6</v>
      </c>
      <c r="T390" s="119">
        <v>56</v>
      </c>
    </row>
    <row r="391" spans="16:20" x14ac:dyDescent="0.25">
      <c r="P391" s="59" t="s">
        <v>75</v>
      </c>
      <c r="Q391" s="113">
        <v>3727121.6099999994</v>
      </c>
      <c r="R391" s="66">
        <v>158808</v>
      </c>
      <c r="S391" s="113">
        <v>1029491.5</v>
      </c>
      <c r="T391" s="122">
        <v>56909</v>
      </c>
    </row>
    <row r="392" spans="16:20" x14ac:dyDescent="0.25">
      <c r="P392" s="58" t="s">
        <v>77</v>
      </c>
      <c r="Q392" s="118">
        <v>2915405.81</v>
      </c>
      <c r="R392" s="119">
        <v>17186</v>
      </c>
      <c r="S392" s="118">
        <v>947430.55</v>
      </c>
      <c r="T392" s="119">
        <v>5585</v>
      </c>
    </row>
    <row r="393" spans="16:20" x14ac:dyDescent="0.25">
      <c r="P393" s="58" t="s">
        <v>80</v>
      </c>
      <c r="Q393" s="118">
        <v>135568.54999999999</v>
      </c>
      <c r="R393" s="119">
        <v>56058</v>
      </c>
      <c r="S393" s="118">
        <v>68289.710000000006</v>
      </c>
      <c r="T393" s="119">
        <v>28238</v>
      </c>
    </row>
    <row r="394" spans="16:20" x14ac:dyDescent="0.25">
      <c r="P394" s="58" t="s">
        <v>106</v>
      </c>
      <c r="Q394" s="118">
        <v>625981.19999999995</v>
      </c>
      <c r="R394" s="119">
        <v>1466</v>
      </c>
      <c r="S394" s="118">
        <v>0</v>
      </c>
      <c r="T394" s="119">
        <v>0</v>
      </c>
    </row>
    <row r="395" spans="16:20" x14ac:dyDescent="0.25">
      <c r="P395" s="58" t="s">
        <v>83</v>
      </c>
      <c r="Q395" s="118">
        <v>50166.05</v>
      </c>
      <c r="R395" s="119">
        <v>84098</v>
      </c>
      <c r="S395" s="118">
        <v>13771.24</v>
      </c>
      <c r="T395" s="119">
        <v>23086</v>
      </c>
    </row>
    <row r="396" spans="16:20" x14ac:dyDescent="0.25">
      <c r="P396" s="82" t="s">
        <v>85</v>
      </c>
      <c r="Q396" s="76">
        <v>103486679.99999999</v>
      </c>
      <c r="R396" s="68">
        <v>1286817</v>
      </c>
      <c r="S396" s="76">
        <v>6328706.080000001</v>
      </c>
      <c r="T396" s="68">
        <v>66006</v>
      </c>
    </row>
    <row r="397" spans="16:20" x14ac:dyDescent="0.25">
      <c r="P397" s="59" t="s">
        <v>86</v>
      </c>
      <c r="Q397" s="113">
        <v>3429266.31</v>
      </c>
      <c r="R397" s="66">
        <v>571550</v>
      </c>
      <c r="S397" s="113">
        <v>130304.22</v>
      </c>
      <c r="T397" s="122">
        <v>12296</v>
      </c>
    </row>
    <row r="398" spans="16:20" x14ac:dyDescent="0.25">
      <c r="P398" s="58" t="s">
        <v>92</v>
      </c>
      <c r="Q398" s="118">
        <v>3429266.31</v>
      </c>
      <c r="R398" s="119">
        <v>16501</v>
      </c>
      <c r="S398" s="118">
        <v>130304.22</v>
      </c>
      <c r="T398" s="119">
        <v>627</v>
      </c>
    </row>
    <row r="399" spans="16:20" x14ac:dyDescent="0.25">
      <c r="P399" s="58" t="s">
        <v>88</v>
      </c>
      <c r="Q399" s="118">
        <v>0</v>
      </c>
      <c r="R399" s="119">
        <v>531382</v>
      </c>
      <c r="S399" s="118">
        <v>0</v>
      </c>
      <c r="T399" s="119">
        <v>2288</v>
      </c>
    </row>
    <row r="400" spans="16:20" x14ac:dyDescent="0.25">
      <c r="P400" s="58" t="s">
        <v>77</v>
      </c>
      <c r="Q400" s="118">
        <v>0</v>
      </c>
      <c r="R400" s="119">
        <v>12830</v>
      </c>
      <c r="S400" s="118">
        <v>0</v>
      </c>
      <c r="T400" s="119">
        <v>3081</v>
      </c>
    </row>
    <row r="401" spans="16:20" x14ac:dyDescent="0.25">
      <c r="P401" s="58" t="s">
        <v>80</v>
      </c>
      <c r="Q401" s="118">
        <v>0</v>
      </c>
      <c r="R401" s="119">
        <v>10800</v>
      </c>
      <c r="S401" s="118">
        <v>0</v>
      </c>
      <c r="T401" s="119">
        <v>6300</v>
      </c>
    </row>
    <row r="402" spans="16:20" x14ac:dyDescent="0.25">
      <c r="P402" s="58" t="s">
        <v>106</v>
      </c>
      <c r="Q402" s="118">
        <v>0</v>
      </c>
      <c r="R402" s="119">
        <v>37</v>
      </c>
      <c r="S402" s="118">
        <v>0</v>
      </c>
      <c r="T402" s="119">
        <v>0</v>
      </c>
    </row>
    <row r="403" spans="16:20" x14ac:dyDescent="0.25">
      <c r="P403" s="59" t="s">
        <v>90</v>
      </c>
      <c r="Q403" s="113">
        <v>56695765.789999999</v>
      </c>
      <c r="R403" s="66">
        <v>58514</v>
      </c>
      <c r="S403" s="113">
        <v>3840852.5300000003</v>
      </c>
      <c r="T403" s="122">
        <v>4004</v>
      </c>
    </row>
    <row r="404" spans="16:20" x14ac:dyDescent="0.25">
      <c r="P404" s="58" t="s">
        <v>219</v>
      </c>
      <c r="Q404" s="118">
        <v>6073668</v>
      </c>
      <c r="R404" s="119">
        <v>9477</v>
      </c>
      <c r="S404" s="118">
        <v>497326.83</v>
      </c>
      <c r="T404" s="119">
        <v>776</v>
      </c>
    </row>
    <row r="405" spans="16:20" x14ac:dyDescent="0.25">
      <c r="P405" s="58" t="s">
        <v>92</v>
      </c>
      <c r="Q405" s="118">
        <v>50622097.789999999</v>
      </c>
      <c r="R405" s="119">
        <v>48873</v>
      </c>
      <c r="S405" s="118">
        <v>3343525.7</v>
      </c>
      <c r="T405" s="119">
        <v>3228</v>
      </c>
    </row>
    <row r="406" spans="16:20" x14ac:dyDescent="0.25">
      <c r="P406" s="58" t="s">
        <v>106</v>
      </c>
      <c r="Q406" s="118">
        <v>0</v>
      </c>
      <c r="R406" s="119">
        <v>164</v>
      </c>
      <c r="S406" s="118">
        <v>0</v>
      </c>
      <c r="T406" s="119">
        <v>0</v>
      </c>
    </row>
    <row r="407" spans="16:20" x14ac:dyDescent="0.25">
      <c r="P407" s="59" t="s">
        <v>94</v>
      </c>
      <c r="Q407" s="113">
        <v>41336681.57</v>
      </c>
      <c r="R407" s="66">
        <v>146151</v>
      </c>
      <c r="S407" s="113">
        <v>2107026.0100000002</v>
      </c>
      <c r="T407" s="122">
        <v>8425</v>
      </c>
    </row>
    <row r="408" spans="16:20" x14ac:dyDescent="0.25">
      <c r="P408" s="58" t="s">
        <v>92</v>
      </c>
      <c r="Q408" s="118">
        <v>34749395.439999998</v>
      </c>
      <c r="R408" s="119">
        <v>145276</v>
      </c>
      <c r="S408" s="118">
        <v>2013071.06</v>
      </c>
      <c r="T408" s="119">
        <v>8416</v>
      </c>
    </row>
    <row r="409" spans="16:20" x14ac:dyDescent="0.25">
      <c r="P409" s="58" t="s">
        <v>220</v>
      </c>
      <c r="Q409" s="118">
        <v>6587286.1299999999</v>
      </c>
      <c r="R409" s="119">
        <v>631</v>
      </c>
      <c r="S409" s="118">
        <v>93954.95</v>
      </c>
      <c r="T409" s="119">
        <v>9</v>
      </c>
    </row>
    <row r="410" spans="16:20" x14ac:dyDescent="0.25">
      <c r="P410" s="58" t="s">
        <v>106</v>
      </c>
      <c r="Q410" s="118">
        <v>0</v>
      </c>
      <c r="R410" s="119">
        <v>244</v>
      </c>
      <c r="S410" s="118">
        <v>0</v>
      </c>
      <c r="T410" s="119">
        <v>0</v>
      </c>
    </row>
    <row r="411" spans="16:20" x14ac:dyDescent="0.25">
      <c r="P411" s="59" t="s">
        <v>97</v>
      </c>
      <c r="Q411" s="113">
        <v>2024966.33</v>
      </c>
      <c r="R411" s="66">
        <v>510602</v>
      </c>
      <c r="S411" s="113">
        <v>250523.32</v>
      </c>
      <c r="T411" s="122">
        <v>41281</v>
      </c>
    </row>
    <row r="412" spans="16:20" x14ac:dyDescent="0.25">
      <c r="P412" s="58" t="s">
        <v>77</v>
      </c>
      <c r="Q412" s="118">
        <v>0</v>
      </c>
      <c r="R412" s="119">
        <v>36877</v>
      </c>
      <c r="S412" s="118">
        <v>0</v>
      </c>
      <c r="T412" s="119">
        <v>7357</v>
      </c>
    </row>
    <row r="413" spans="16:20" x14ac:dyDescent="0.25">
      <c r="P413" s="58" t="s">
        <v>80</v>
      </c>
      <c r="Q413" s="118">
        <v>2024966.33</v>
      </c>
      <c r="R413" s="119">
        <v>237970</v>
      </c>
      <c r="S413" s="118">
        <v>250523.32</v>
      </c>
      <c r="T413" s="119">
        <v>29441</v>
      </c>
    </row>
    <row r="414" spans="16:20" x14ac:dyDescent="0.25">
      <c r="P414" s="58" t="s">
        <v>106</v>
      </c>
      <c r="Q414" s="118">
        <v>0</v>
      </c>
      <c r="R414" s="119">
        <v>1887</v>
      </c>
      <c r="S414" s="118">
        <v>0</v>
      </c>
      <c r="T414" s="119">
        <v>0</v>
      </c>
    </row>
    <row r="415" spans="16:20" x14ac:dyDescent="0.25">
      <c r="P415" s="58" t="s">
        <v>83</v>
      </c>
      <c r="Q415" s="118">
        <v>0</v>
      </c>
      <c r="R415" s="119">
        <v>233868</v>
      </c>
      <c r="S415" s="118">
        <v>0</v>
      </c>
      <c r="T415" s="119">
        <v>4483</v>
      </c>
    </row>
    <row r="416" spans="16:20" x14ac:dyDescent="0.25">
      <c r="P416" s="82" t="s">
        <v>110</v>
      </c>
      <c r="Q416" s="76">
        <v>77026285.539999992</v>
      </c>
      <c r="R416" s="68">
        <v>776027</v>
      </c>
      <c r="S416" s="76">
        <v>71683365.230000004</v>
      </c>
      <c r="T416" s="68">
        <v>711508</v>
      </c>
    </row>
    <row r="417" spans="16:20" x14ac:dyDescent="0.25">
      <c r="P417" s="59" t="s">
        <v>111</v>
      </c>
      <c r="Q417" s="113">
        <v>15584465.029999999</v>
      </c>
      <c r="R417" s="66">
        <v>91477</v>
      </c>
      <c r="S417" s="113">
        <v>13786858.859999999</v>
      </c>
      <c r="T417" s="122">
        <v>88431</v>
      </c>
    </row>
    <row r="418" spans="16:20" x14ac:dyDescent="0.25">
      <c r="P418" s="58" t="s">
        <v>221</v>
      </c>
      <c r="Q418" s="118">
        <v>908058.09</v>
      </c>
      <c r="R418" s="119">
        <v>0</v>
      </c>
      <c r="S418" s="118">
        <v>0</v>
      </c>
      <c r="T418" s="119">
        <v>0</v>
      </c>
    </row>
    <row r="419" spans="16:20" x14ac:dyDescent="0.25">
      <c r="P419" s="58" t="s">
        <v>77</v>
      </c>
      <c r="Q419" s="118">
        <v>1205055.17</v>
      </c>
      <c r="R419" s="119">
        <v>2146</v>
      </c>
      <c r="S419" s="118">
        <v>658119.6</v>
      </c>
      <c r="T419" s="119">
        <v>1172</v>
      </c>
    </row>
    <row r="420" spans="16:20" x14ac:dyDescent="0.25">
      <c r="P420" s="58" t="s">
        <v>80</v>
      </c>
      <c r="Q420" s="118">
        <v>0</v>
      </c>
      <c r="R420" s="119">
        <v>7861</v>
      </c>
      <c r="S420" s="118">
        <v>0</v>
      </c>
      <c r="T420" s="119">
        <v>7861</v>
      </c>
    </row>
    <row r="421" spans="16:20" x14ac:dyDescent="0.25">
      <c r="P421" s="58" t="s">
        <v>117</v>
      </c>
      <c r="Q421" s="118">
        <v>13471351.77</v>
      </c>
      <c r="R421" s="119">
        <v>81470</v>
      </c>
      <c r="S421" s="118">
        <v>13128739.26</v>
      </c>
      <c r="T421" s="119">
        <v>79398</v>
      </c>
    </row>
    <row r="422" spans="16:20" x14ac:dyDescent="0.25">
      <c r="P422" s="59" t="s">
        <v>119</v>
      </c>
      <c r="Q422" s="113">
        <v>970499.95000000007</v>
      </c>
      <c r="R422" s="66">
        <v>55310</v>
      </c>
      <c r="S422" s="113">
        <v>970499.95000000007</v>
      </c>
      <c r="T422" s="122">
        <v>55310</v>
      </c>
    </row>
    <row r="423" spans="16:20" x14ac:dyDescent="0.25">
      <c r="P423" s="58" t="s">
        <v>77</v>
      </c>
      <c r="Q423" s="118">
        <v>0</v>
      </c>
      <c r="R423" s="119">
        <v>183</v>
      </c>
      <c r="S423" s="118">
        <v>0</v>
      </c>
      <c r="T423" s="119">
        <v>183</v>
      </c>
    </row>
    <row r="424" spans="16:20" x14ac:dyDescent="0.25">
      <c r="P424" s="58" t="s">
        <v>80</v>
      </c>
      <c r="Q424" s="118">
        <v>0</v>
      </c>
      <c r="R424" s="119">
        <v>480</v>
      </c>
      <c r="S424" s="118">
        <v>0</v>
      </c>
      <c r="T424" s="119">
        <v>480</v>
      </c>
    </row>
    <row r="425" spans="16:20" x14ac:dyDescent="0.25">
      <c r="P425" s="58" t="s">
        <v>117</v>
      </c>
      <c r="Q425" s="118">
        <v>803435.55</v>
      </c>
      <c r="R425" s="119">
        <v>16745</v>
      </c>
      <c r="S425" s="118">
        <v>803435.55</v>
      </c>
      <c r="T425" s="119">
        <v>16745</v>
      </c>
    </row>
    <row r="426" spans="16:20" x14ac:dyDescent="0.25">
      <c r="P426" s="58" t="s">
        <v>83</v>
      </c>
      <c r="Q426" s="118">
        <v>167064.4</v>
      </c>
      <c r="R426" s="119">
        <v>37902</v>
      </c>
      <c r="S426" s="118">
        <v>167064.4</v>
      </c>
      <c r="T426" s="119">
        <v>37902</v>
      </c>
    </row>
    <row r="427" spans="16:20" x14ac:dyDescent="0.25">
      <c r="P427" s="59" t="s">
        <v>128</v>
      </c>
      <c r="Q427" s="113">
        <v>55544171.82</v>
      </c>
      <c r="R427" s="66">
        <v>535428</v>
      </c>
      <c r="S427" s="113">
        <v>55224269.740000002</v>
      </c>
      <c r="T427" s="122">
        <v>517897</v>
      </c>
    </row>
    <row r="428" spans="16:20" x14ac:dyDescent="0.25">
      <c r="P428" s="58" t="s">
        <v>77</v>
      </c>
      <c r="Q428" s="118">
        <v>0</v>
      </c>
      <c r="R428" s="119">
        <v>33</v>
      </c>
      <c r="S428" s="118">
        <v>0</v>
      </c>
      <c r="T428" s="119">
        <v>2</v>
      </c>
    </row>
    <row r="429" spans="16:20" x14ac:dyDescent="0.25">
      <c r="P429" s="58" t="s">
        <v>80</v>
      </c>
      <c r="Q429" s="118">
        <v>0</v>
      </c>
      <c r="R429" s="119">
        <v>9</v>
      </c>
      <c r="S429" s="118">
        <v>0</v>
      </c>
      <c r="T429" s="119">
        <v>9</v>
      </c>
    </row>
    <row r="430" spans="16:20" x14ac:dyDescent="0.25">
      <c r="P430" s="58" t="s">
        <v>117</v>
      </c>
      <c r="Q430" s="118">
        <v>55544171.82</v>
      </c>
      <c r="R430" s="119">
        <v>520886</v>
      </c>
      <c r="S430" s="118">
        <v>55224269.740000002</v>
      </c>
      <c r="T430" s="119">
        <v>517886</v>
      </c>
    </row>
    <row r="431" spans="16:20" x14ac:dyDescent="0.25">
      <c r="P431" s="58" t="s">
        <v>106</v>
      </c>
      <c r="Q431" s="118">
        <v>0</v>
      </c>
      <c r="R431" s="119">
        <v>14500</v>
      </c>
      <c r="S431" s="118">
        <v>0</v>
      </c>
      <c r="T431" s="119">
        <v>0</v>
      </c>
    </row>
    <row r="432" spans="16:20" x14ac:dyDescent="0.25">
      <c r="P432" s="59" t="s">
        <v>133</v>
      </c>
      <c r="Q432" s="113">
        <v>37167.72</v>
      </c>
      <c r="R432" s="66">
        <v>28564</v>
      </c>
      <c r="S432" s="113">
        <v>37167.72</v>
      </c>
      <c r="T432" s="122">
        <v>28564</v>
      </c>
    </row>
    <row r="433" spans="16:20" x14ac:dyDescent="0.25">
      <c r="P433" s="58" t="s">
        <v>221</v>
      </c>
      <c r="Q433" s="118">
        <v>0</v>
      </c>
      <c r="R433" s="119">
        <v>1560</v>
      </c>
      <c r="S433" s="118">
        <v>0</v>
      </c>
      <c r="T433" s="119">
        <v>1560</v>
      </c>
    </row>
    <row r="434" spans="16:20" x14ac:dyDescent="0.25">
      <c r="P434" s="58" t="s">
        <v>135</v>
      </c>
      <c r="Q434" s="118">
        <v>37167.72</v>
      </c>
      <c r="R434" s="119">
        <v>26506</v>
      </c>
      <c r="S434" s="118">
        <v>37167.72</v>
      </c>
      <c r="T434" s="119">
        <v>26506</v>
      </c>
    </row>
    <row r="435" spans="16:20" x14ac:dyDescent="0.25">
      <c r="P435" s="58" t="s">
        <v>77</v>
      </c>
      <c r="Q435" s="118">
        <v>0</v>
      </c>
      <c r="R435" s="119">
        <v>488</v>
      </c>
      <c r="S435" s="118">
        <v>0</v>
      </c>
      <c r="T435" s="119">
        <v>488</v>
      </c>
    </row>
    <row r="436" spans="16:20" x14ac:dyDescent="0.25">
      <c r="P436" s="58" t="s">
        <v>80</v>
      </c>
      <c r="Q436" s="118">
        <v>0</v>
      </c>
      <c r="R436" s="119">
        <v>10</v>
      </c>
      <c r="S436" s="118">
        <v>0</v>
      </c>
      <c r="T436" s="119">
        <v>10</v>
      </c>
    </row>
    <row r="437" spans="16:20" x14ac:dyDescent="0.25">
      <c r="P437" s="59" t="s">
        <v>139</v>
      </c>
      <c r="Q437" s="113">
        <v>168628.71</v>
      </c>
      <c r="R437" s="66">
        <v>4308</v>
      </c>
      <c r="S437" s="113">
        <v>88611.78</v>
      </c>
      <c r="T437" s="122">
        <v>2393</v>
      </c>
    </row>
    <row r="438" spans="16:20" x14ac:dyDescent="0.25">
      <c r="P438" s="58" t="s">
        <v>77</v>
      </c>
      <c r="Q438" s="118">
        <v>0</v>
      </c>
      <c r="R438" s="119">
        <v>176</v>
      </c>
      <c r="S438" s="118">
        <v>0</v>
      </c>
      <c r="T438" s="119">
        <v>54</v>
      </c>
    </row>
    <row r="439" spans="16:20" x14ac:dyDescent="0.25">
      <c r="P439" s="58" t="s">
        <v>80</v>
      </c>
      <c r="Q439" s="118">
        <v>0</v>
      </c>
      <c r="R439" s="119">
        <v>1346</v>
      </c>
      <c r="S439" s="118">
        <v>0</v>
      </c>
      <c r="T439" s="119">
        <v>875</v>
      </c>
    </row>
    <row r="440" spans="16:20" x14ac:dyDescent="0.25">
      <c r="P440" s="58" t="s">
        <v>117</v>
      </c>
      <c r="Q440" s="118">
        <v>168628.71</v>
      </c>
      <c r="R440" s="119">
        <v>2786</v>
      </c>
      <c r="S440" s="118">
        <v>88611.78</v>
      </c>
      <c r="T440" s="119">
        <v>1464</v>
      </c>
    </row>
    <row r="441" spans="16:20" x14ac:dyDescent="0.25">
      <c r="P441" s="59" t="s">
        <v>146</v>
      </c>
      <c r="Q441" s="113">
        <v>4721352.3099999996</v>
      </c>
      <c r="R441" s="66">
        <v>50774</v>
      </c>
      <c r="S441" s="113">
        <v>1575957.18</v>
      </c>
      <c r="T441" s="122">
        <v>16828</v>
      </c>
    </row>
    <row r="442" spans="16:20" x14ac:dyDescent="0.25">
      <c r="P442" s="58" t="s">
        <v>148</v>
      </c>
      <c r="Q442" s="118">
        <v>4721352.3099999996</v>
      </c>
      <c r="R442" s="119">
        <v>49971</v>
      </c>
      <c r="S442" s="118">
        <v>1575957.18</v>
      </c>
      <c r="T442" s="119">
        <v>16680</v>
      </c>
    </row>
    <row r="443" spans="16:20" x14ac:dyDescent="0.25">
      <c r="P443" s="58" t="s">
        <v>80</v>
      </c>
      <c r="Q443" s="118">
        <v>0</v>
      </c>
      <c r="R443" s="119">
        <v>401</v>
      </c>
      <c r="S443" s="118">
        <v>0</v>
      </c>
      <c r="T443" s="119">
        <v>148</v>
      </c>
    </row>
    <row r="444" spans="16:20" x14ac:dyDescent="0.25">
      <c r="P444" s="58" t="s">
        <v>106</v>
      </c>
      <c r="Q444" s="118">
        <v>0</v>
      </c>
      <c r="R444" s="119">
        <v>402</v>
      </c>
      <c r="S444" s="118">
        <v>0</v>
      </c>
      <c r="T444" s="119">
        <v>0</v>
      </c>
    </row>
    <row r="445" spans="16:20" x14ac:dyDescent="0.25">
      <c r="P445" s="59" t="s">
        <v>152</v>
      </c>
      <c r="Q445" s="113">
        <v>0</v>
      </c>
      <c r="R445" s="66">
        <v>8081</v>
      </c>
      <c r="S445" s="113">
        <v>0</v>
      </c>
      <c r="T445" s="122">
        <v>0</v>
      </c>
    </row>
    <row r="446" spans="16:20" x14ac:dyDescent="0.25">
      <c r="P446" s="58" t="s">
        <v>117</v>
      </c>
      <c r="Q446" s="118">
        <v>0</v>
      </c>
      <c r="R446" s="119">
        <v>8081</v>
      </c>
      <c r="S446" s="118">
        <v>0</v>
      </c>
      <c r="T446" s="119">
        <v>0</v>
      </c>
    </row>
    <row r="447" spans="16:20" x14ac:dyDescent="0.25">
      <c r="P447" s="59" t="s">
        <v>159</v>
      </c>
      <c r="Q447" s="113">
        <v>0</v>
      </c>
      <c r="R447" s="66">
        <v>2085</v>
      </c>
      <c r="S447" s="113">
        <v>0</v>
      </c>
      <c r="T447" s="122">
        <v>2085</v>
      </c>
    </row>
    <row r="448" spans="16:20" x14ac:dyDescent="0.25">
      <c r="P448" s="58" t="s">
        <v>106</v>
      </c>
      <c r="Q448" s="118">
        <v>0</v>
      </c>
      <c r="R448" s="119">
        <v>2085</v>
      </c>
      <c r="S448" s="118">
        <v>0</v>
      </c>
      <c r="T448" s="119">
        <v>2085</v>
      </c>
    </row>
    <row r="449" spans="16:20" x14ac:dyDescent="0.25">
      <c r="P449" s="82" t="s">
        <v>162</v>
      </c>
      <c r="Q449" s="76">
        <v>124208049.80000001</v>
      </c>
      <c r="R449" s="68">
        <v>355495</v>
      </c>
      <c r="S449" s="76">
        <v>4489504.12</v>
      </c>
      <c r="T449" s="68">
        <v>12623</v>
      </c>
    </row>
    <row r="450" spans="16:20" x14ac:dyDescent="0.25">
      <c r="P450" s="59" t="s">
        <v>163</v>
      </c>
      <c r="Q450" s="113">
        <v>70986478.410000011</v>
      </c>
      <c r="R450" s="66">
        <v>97221</v>
      </c>
      <c r="S450" s="113">
        <v>253366.82</v>
      </c>
      <c r="T450" s="122">
        <v>208</v>
      </c>
    </row>
    <row r="451" spans="16:20" x14ac:dyDescent="0.25">
      <c r="P451" s="58" t="s">
        <v>165</v>
      </c>
      <c r="Q451" s="118">
        <v>50177643.539999999</v>
      </c>
      <c r="R451" s="119">
        <v>31683</v>
      </c>
      <c r="S451" s="118">
        <v>234393.56</v>
      </c>
      <c r="T451" s="119">
        <v>148</v>
      </c>
    </row>
    <row r="452" spans="16:20" x14ac:dyDescent="0.25">
      <c r="P452" s="58" t="s">
        <v>168</v>
      </c>
      <c r="Q452" s="118">
        <v>3733938.5</v>
      </c>
      <c r="R452" s="119">
        <v>11808</v>
      </c>
      <c r="S452" s="118">
        <v>18973.259999999998</v>
      </c>
      <c r="T452" s="119">
        <v>60</v>
      </c>
    </row>
    <row r="453" spans="16:20" x14ac:dyDescent="0.25">
      <c r="P453" s="58" t="s">
        <v>171</v>
      </c>
      <c r="Q453" s="118">
        <v>16929652.859999999</v>
      </c>
      <c r="R453" s="119">
        <v>46797</v>
      </c>
      <c r="S453" s="118">
        <v>0</v>
      </c>
      <c r="T453" s="119">
        <v>0</v>
      </c>
    </row>
    <row r="454" spans="16:20" x14ac:dyDescent="0.25">
      <c r="P454" s="58" t="s">
        <v>77</v>
      </c>
      <c r="Q454" s="118">
        <v>145243.51</v>
      </c>
      <c r="R454" s="119">
        <v>1533</v>
      </c>
      <c r="S454" s="118">
        <v>0</v>
      </c>
      <c r="T454" s="119">
        <v>0</v>
      </c>
    </row>
    <row r="455" spans="16:20" x14ac:dyDescent="0.25">
      <c r="P455" s="58" t="s">
        <v>117</v>
      </c>
      <c r="Q455" s="118">
        <v>0</v>
      </c>
      <c r="R455" s="119">
        <v>5400</v>
      </c>
      <c r="S455" s="118">
        <v>0</v>
      </c>
      <c r="T455" s="119">
        <v>0</v>
      </c>
    </row>
    <row r="456" spans="16:20" x14ac:dyDescent="0.25">
      <c r="P456" s="59" t="s">
        <v>177</v>
      </c>
      <c r="Q456" s="113">
        <v>12293741.700000001</v>
      </c>
      <c r="R456" s="66">
        <v>245439</v>
      </c>
      <c r="S456" s="113">
        <v>805248.86</v>
      </c>
      <c r="T456" s="122">
        <v>9774</v>
      </c>
    </row>
    <row r="457" spans="16:20" x14ac:dyDescent="0.25">
      <c r="P457" s="58" t="s">
        <v>225</v>
      </c>
      <c r="Q457" s="118">
        <v>291127.08</v>
      </c>
      <c r="R457" s="119">
        <v>312</v>
      </c>
      <c r="S457" s="118">
        <v>52253.58</v>
      </c>
      <c r="T457" s="119">
        <v>56</v>
      </c>
    </row>
    <row r="458" spans="16:20" x14ac:dyDescent="0.25">
      <c r="P458" s="58" t="s">
        <v>179</v>
      </c>
      <c r="Q458" s="118">
        <v>9053050.4800000004</v>
      </c>
      <c r="R458" s="119">
        <v>64715</v>
      </c>
      <c r="S458" s="118">
        <v>669798.43000000005</v>
      </c>
      <c r="T458" s="119">
        <v>4788</v>
      </c>
    </row>
    <row r="459" spans="16:20" x14ac:dyDescent="0.25">
      <c r="P459" s="58" t="s">
        <v>182</v>
      </c>
      <c r="Q459" s="118">
        <v>2878057.83</v>
      </c>
      <c r="R459" s="119">
        <v>168608</v>
      </c>
      <c r="S459" s="118">
        <v>83196.850000000006</v>
      </c>
      <c r="T459" s="119">
        <v>4874</v>
      </c>
    </row>
    <row r="460" spans="16:20" x14ac:dyDescent="0.25">
      <c r="P460" s="58" t="s">
        <v>77</v>
      </c>
      <c r="Q460" s="118">
        <v>0</v>
      </c>
      <c r="R460" s="119">
        <v>364</v>
      </c>
      <c r="S460" s="118">
        <v>0</v>
      </c>
      <c r="T460" s="119">
        <v>0</v>
      </c>
    </row>
    <row r="461" spans="16:20" x14ac:dyDescent="0.25">
      <c r="P461" s="58" t="s">
        <v>80</v>
      </c>
      <c r="Q461" s="118">
        <v>0</v>
      </c>
      <c r="R461" s="119">
        <v>374</v>
      </c>
      <c r="S461" s="118">
        <v>0</v>
      </c>
      <c r="T461" s="119">
        <v>0</v>
      </c>
    </row>
    <row r="462" spans="16:20" x14ac:dyDescent="0.25">
      <c r="P462" s="58" t="s">
        <v>117</v>
      </c>
      <c r="Q462" s="118">
        <v>0</v>
      </c>
      <c r="R462" s="119">
        <v>5096</v>
      </c>
      <c r="S462" s="118">
        <v>0</v>
      </c>
      <c r="T462" s="119">
        <v>56</v>
      </c>
    </row>
    <row r="463" spans="16:20" x14ac:dyDescent="0.25">
      <c r="P463" s="58" t="s">
        <v>106</v>
      </c>
      <c r="Q463" s="118">
        <v>71506.31</v>
      </c>
      <c r="R463" s="119">
        <v>5970</v>
      </c>
      <c r="S463" s="118">
        <v>0</v>
      </c>
      <c r="T463" s="119">
        <v>0</v>
      </c>
    </row>
    <row r="464" spans="16:20" x14ac:dyDescent="0.25">
      <c r="P464" s="59" t="s">
        <v>184</v>
      </c>
      <c r="Q464" s="113">
        <v>40927829.690000005</v>
      </c>
      <c r="R464" s="66">
        <v>12835</v>
      </c>
      <c r="S464" s="113">
        <v>3430888.44</v>
      </c>
      <c r="T464" s="122">
        <v>2641</v>
      </c>
    </row>
    <row r="465" spans="16:20" x14ac:dyDescent="0.25">
      <c r="P465" s="58" t="s">
        <v>186</v>
      </c>
      <c r="Q465" s="118">
        <v>4659722.8099999996</v>
      </c>
      <c r="R465" s="119">
        <v>9140</v>
      </c>
      <c r="S465" s="118">
        <v>1232226.48</v>
      </c>
      <c r="T465" s="119">
        <v>2417</v>
      </c>
    </row>
    <row r="466" spans="16:20" x14ac:dyDescent="0.25">
      <c r="P466" s="58" t="s">
        <v>189</v>
      </c>
      <c r="Q466" s="118">
        <v>36268106.880000003</v>
      </c>
      <c r="R466" s="119">
        <v>3695</v>
      </c>
      <c r="S466" s="118">
        <v>2198661.96</v>
      </c>
      <c r="T466" s="119">
        <v>224</v>
      </c>
    </row>
    <row r="467" spans="16:20" x14ac:dyDescent="0.25">
      <c r="P467" s="82" t="s">
        <v>191</v>
      </c>
      <c r="Q467" s="76">
        <v>23614377.460000001</v>
      </c>
      <c r="R467" s="68">
        <v>448743</v>
      </c>
      <c r="S467" s="76">
        <v>4817814.21</v>
      </c>
      <c r="T467" s="68">
        <v>70138</v>
      </c>
    </row>
    <row r="468" spans="16:20" x14ac:dyDescent="0.25">
      <c r="P468" s="59" t="s">
        <v>192</v>
      </c>
      <c r="Q468" s="113">
        <v>3219176.36</v>
      </c>
      <c r="R468" s="66">
        <v>75493</v>
      </c>
      <c r="S468" s="113">
        <v>2015855.88</v>
      </c>
      <c r="T468" s="122">
        <v>62495</v>
      </c>
    </row>
    <row r="469" spans="16:20" x14ac:dyDescent="0.25">
      <c r="P469" s="58" t="s">
        <v>77</v>
      </c>
      <c r="Q469" s="118">
        <v>394222.81</v>
      </c>
      <c r="R469" s="119">
        <v>23441</v>
      </c>
      <c r="S469" s="118">
        <v>357375.32</v>
      </c>
      <c r="T469" s="119">
        <v>21250</v>
      </c>
    </row>
    <row r="470" spans="16:20" x14ac:dyDescent="0.25">
      <c r="P470" s="58" t="s">
        <v>80</v>
      </c>
      <c r="Q470" s="118">
        <v>62973.56</v>
      </c>
      <c r="R470" s="119">
        <v>22637</v>
      </c>
      <c r="S470" s="118">
        <v>62675.9</v>
      </c>
      <c r="T470" s="119">
        <v>22530</v>
      </c>
    </row>
    <row r="471" spans="16:20" x14ac:dyDescent="0.25">
      <c r="P471" s="58" t="s">
        <v>117</v>
      </c>
      <c r="Q471" s="118">
        <v>2708033.51</v>
      </c>
      <c r="R471" s="119">
        <v>24847</v>
      </c>
      <c r="S471" s="118">
        <v>1541858.18</v>
      </c>
      <c r="T471" s="119">
        <v>14147</v>
      </c>
    </row>
    <row r="472" spans="16:20" x14ac:dyDescent="0.25">
      <c r="P472" s="58" t="s">
        <v>106</v>
      </c>
      <c r="Q472" s="118">
        <v>53946.48</v>
      </c>
      <c r="R472" s="119">
        <v>4568</v>
      </c>
      <c r="S472" s="118">
        <v>53946.48</v>
      </c>
      <c r="T472" s="119">
        <v>4568</v>
      </c>
    </row>
    <row r="473" spans="16:20" x14ac:dyDescent="0.25">
      <c r="P473" s="59" t="s">
        <v>228</v>
      </c>
      <c r="Q473" s="113">
        <v>11619069.98</v>
      </c>
      <c r="R473" s="66">
        <v>354107</v>
      </c>
      <c r="S473" s="113">
        <v>0</v>
      </c>
      <c r="T473" s="122">
        <v>0</v>
      </c>
    </row>
    <row r="474" spans="16:20" x14ac:dyDescent="0.25">
      <c r="P474" s="58" t="s">
        <v>227</v>
      </c>
      <c r="Q474" s="118">
        <v>11619069.98</v>
      </c>
      <c r="R474" s="119">
        <v>334064</v>
      </c>
      <c r="S474" s="118">
        <v>0</v>
      </c>
      <c r="T474" s="119">
        <v>0</v>
      </c>
    </row>
    <row r="475" spans="16:20" x14ac:dyDescent="0.25">
      <c r="P475" s="58" t="s">
        <v>77</v>
      </c>
      <c r="Q475" s="118">
        <v>0</v>
      </c>
      <c r="R475" s="119">
        <v>2594</v>
      </c>
      <c r="S475" s="118">
        <v>0</v>
      </c>
      <c r="T475" s="119">
        <v>0</v>
      </c>
    </row>
    <row r="476" spans="16:20" x14ac:dyDescent="0.25">
      <c r="P476" s="58" t="s">
        <v>80</v>
      </c>
      <c r="Q476" s="118">
        <v>0</v>
      </c>
      <c r="R476" s="119">
        <v>17449</v>
      </c>
      <c r="S476" s="118">
        <v>0</v>
      </c>
      <c r="T476" s="119">
        <v>0</v>
      </c>
    </row>
    <row r="477" spans="16:20" x14ac:dyDescent="0.25">
      <c r="P477" s="59" t="s">
        <v>201</v>
      </c>
      <c r="Q477" s="113">
        <v>8776131.120000001</v>
      </c>
      <c r="R477" s="66">
        <v>19143</v>
      </c>
      <c r="S477" s="113">
        <v>2801958.3299999996</v>
      </c>
      <c r="T477" s="122">
        <v>7643</v>
      </c>
    </row>
    <row r="478" spans="16:20" x14ac:dyDescent="0.25">
      <c r="P478" s="58" t="s">
        <v>203</v>
      </c>
      <c r="Q478" s="118">
        <v>0</v>
      </c>
      <c r="R478" s="119">
        <v>3069</v>
      </c>
      <c r="S478" s="118">
        <v>0</v>
      </c>
      <c r="T478" s="119">
        <v>1718</v>
      </c>
    </row>
    <row r="479" spans="16:20" x14ac:dyDescent="0.25">
      <c r="P479" s="58" t="s">
        <v>77</v>
      </c>
      <c r="Q479" s="118">
        <v>4465426.82</v>
      </c>
      <c r="R479" s="119">
        <v>4186</v>
      </c>
      <c r="S479" s="118">
        <v>2107903.35</v>
      </c>
      <c r="T479" s="119">
        <v>1976</v>
      </c>
    </row>
    <row r="480" spans="16:20" x14ac:dyDescent="0.25">
      <c r="P480" s="58" t="s">
        <v>80</v>
      </c>
      <c r="Q480" s="118">
        <v>41755.81</v>
      </c>
      <c r="R480" s="119">
        <v>7293</v>
      </c>
      <c r="S480" s="118">
        <v>16042.75</v>
      </c>
      <c r="T480" s="119">
        <v>2802</v>
      </c>
    </row>
    <row r="481" spans="16:20" x14ac:dyDescent="0.25">
      <c r="P481" s="58" t="s">
        <v>117</v>
      </c>
      <c r="Q481" s="118">
        <v>4231357.0999999996</v>
      </c>
      <c r="R481" s="119">
        <v>849</v>
      </c>
      <c r="S481" s="118">
        <v>667846.69999999995</v>
      </c>
      <c r="T481" s="119">
        <v>134</v>
      </c>
    </row>
    <row r="482" spans="16:20" x14ac:dyDescent="0.25">
      <c r="P482" s="58" t="s">
        <v>106</v>
      </c>
      <c r="Q482" s="118">
        <v>37591.39</v>
      </c>
      <c r="R482" s="119">
        <v>3746</v>
      </c>
      <c r="S482" s="118">
        <v>10165.530000000001</v>
      </c>
      <c r="T482" s="119">
        <v>1013</v>
      </c>
    </row>
    <row r="483" spans="16:20" x14ac:dyDescent="0.25">
      <c r="P483" s="80" t="s">
        <v>19</v>
      </c>
      <c r="Q483" s="75">
        <v>325406262.4600001</v>
      </c>
      <c r="R483" s="81">
        <v>377764</v>
      </c>
      <c r="S483" s="75">
        <v>134667495.42000002</v>
      </c>
      <c r="T483" s="81">
        <v>104833</v>
      </c>
    </row>
    <row r="484" spans="16:20" x14ac:dyDescent="0.25">
      <c r="P484" s="82" t="s">
        <v>61</v>
      </c>
      <c r="Q484" s="76">
        <v>70493821.329999998</v>
      </c>
      <c r="R484" s="68">
        <v>12404</v>
      </c>
      <c r="S484" s="76">
        <v>36552330.960000001</v>
      </c>
      <c r="T484" s="68">
        <v>735</v>
      </c>
    </row>
    <row r="485" spans="16:20" x14ac:dyDescent="0.25">
      <c r="P485" s="59" t="s">
        <v>214</v>
      </c>
      <c r="Q485" s="113">
        <v>6743185.8300000001</v>
      </c>
      <c r="R485" s="66">
        <v>120</v>
      </c>
      <c r="S485" s="113">
        <v>5079446.46</v>
      </c>
      <c r="T485" s="122">
        <v>91</v>
      </c>
    </row>
    <row r="486" spans="16:20" x14ac:dyDescent="0.25">
      <c r="P486" s="58" t="s">
        <v>215</v>
      </c>
      <c r="Q486" s="118">
        <v>2442901.41</v>
      </c>
      <c r="R486" s="119">
        <v>39</v>
      </c>
      <c r="S486" s="118">
        <v>1628600.94</v>
      </c>
      <c r="T486" s="119">
        <v>26</v>
      </c>
    </row>
    <row r="487" spans="16:20" x14ac:dyDescent="0.25">
      <c r="P487" s="58" t="s">
        <v>216</v>
      </c>
      <c r="Q487" s="118">
        <v>4300284.42</v>
      </c>
      <c r="R487" s="119">
        <v>81</v>
      </c>
      <c r="S487" s="118">
        <v>3450845.52</v>
      </c>
      <c r="T487" s="119">
        <v>65</v>
      </c>
    </row>
    <row r="488" spans="16:20" x14ac:dyDescent="0.25">
      <c r="P488" s="59" t="s">
        <v>217</v>
      </c>
      <c r="Q488" s="113">
        <v>12278533.91</v>
      </c>
      <c r="R488" s="66">
        <v>426</v>
      </c>
      <c r="S488" s="113">
        <v>10320325.280000001</v>
      </c>
      <c r="T488" s="122">
        <v>360</v>
      </c>
    </row>
    <row r="489" spans="16:20" x14ac:dyDescent="0.25">
      <c r="P489" s="58" t="s">
        <v>64</v>
      </c>
      <c r="Q489" s="118">
        <v>5461707.2699999996</v>
      </c>
      <c r="R489" s="119">
        <v>243</v>
      </c>
      <c r="S489" s="118">
        <v>4697517.78</v>
      </c>
      <c r="T489" s="119">
        <v>209</v>
      </c>
    </row>
    <row r="490" spans="16:20" x14ac:dyDescent="0.25">
      <c r="P490" s="58" t="s">
        <v>67</v>
      </c>
      <c r="Q490" s="118">
        <v>6816826.6399999997</v>
      </c>
      <c r="R490" s="119">
        <v>183</v>
      </c>
      <c r="S490" s="118">
        <v>5622807.5</v>
      </c>
      <c r="T490" s="119">
        <v>151</v>
      </c>
    </row>
    <row r="491" spans="16:20" x14ac:dyDescent="0.25">
      <c r="P491" s="59" t="s">
        <v>218</v>
      </c>
      <c r="Q491" s="113">
        <v>50870415.299999997</v>
      </c>
      <c r="R491" s="66">
        <v>683</v>
      </c>
      <c r="S491" s="113">
        <v>21152559.219999999</v>
      </c>
      <c r="T491" s="122">
        <v>284</v>
      </c>
    </row>
    <row r="492" spans="16:20" x14ac:dyDescent="0.25">
      <c r="P492" s="58" t="s">
        <v>70</v>
      </c>
      <c r="Q492" s="118">
        <v>50870415.299999997</v>
      </c>
      <c r="R492" s="119">
        <v>683</v>
      </c>
      <c r="S492" s="118">
        <v>21152559.219999999</v>
      </c>
      <c r="T492" s="119">
        <v>284</v>
      </c>
    </row>
    <row r="493" spans="16:20" x14ac:dyDescent="0.25">
      <c r="P493" s="59" t="s">
        <v>75</v>
      </c>
      <c r="Q493" s="113">
        <v>601686.29</v>
      </c>
      <c r="R493" s="66">
        <v>11175</v>
      </c>
      <c r="S493" s="113">
        <v>0</v>
      </c>
      <c r="T493" s="122">
        <v>0</v>
      </c>
    </row>
    <row r="494" spans="16:20" x14ac:dyDescent="0.25">
      <c r="P494" s="58" t="s">
        <v>80</v>
      </c>
      <c r="Q494" s="118">
        <v>435421.92</v>
      </c>
      <c r="R494" s="119">
        <v>10308</v>
      </c>
      <c r="S494" s="118">
        <v>0</v>
      </c>
      <c r="T494" s="119">
        <v>0</v>
      </c>
    </row>
    <row r="495" spans="16:20" x14ac:dyDescent="0.25">
      <c r="P495" s="58" t="s">
        <v>106</v>
      </c>
      <c r="Q495" s="118">
        <v>166264.37</v>
      </c>
      <c r="R495" s="119">
        <v>867</v>
      </c>
      <c r="S495" s="118">
        <v>0</v>
      </c>
      <c r="T495" s="119">
        <v>0</v>
      </c>
    </row>
    <row r="496" spans="16:20" x14ac:dyDescent="0.25">
      <c r="P496" s="82" t="s">
        <v>85</v>
      </c>
      <c r="Q496" s="76">
        <v>67603466.439999998</v>
      </c>
      <c r="R496" s="68">
        <v>287754</v>
      </c>
      <c r="S496" s="76">
        <v>11693000.220000001</v>
      </c>
      <c r="T496" s="68">
        <v>82849</v>
      </c>
    </row>
    <row r="497" spans="16:20" x14ac:dyDescent="0.25">
      <c r="P497" s="59" t="s">
        <v>86</v>
      </c>
      <c r="Q497" s="113">
        <v>67603466.439999998</v>
      </c>
      <c r="R497" s="66">
        <v>287754</v>
      </c>
      <c r="S497" s="113">
        <v>11693000.220000001</v>
      </c>
      <c r="T497" s="122">
        <v>82849</v>
      </c>
    </row>
    <row r="498" spans="16:20" x14ac:dyDescent="0.25">
      <c r="P498" s="58" t="s">
        <v>88</v>
      </c>
      <c r="Q498" s="118">
        <v>67528387.159999996</v>
      </c>
      <c r="R498" s="119">
        <v>286722</v>
      </c>
      <c r="S498" s="118">
        <v>11657697.5</v>
      </c>
      <c r="T498" s="119">
        <v>82415</v>
      </c>
    </row>
    <row r="499" spans="16:20" x14ac:dyDescent="0.25">
      <c r="P499" s="58" t="s">
        <v>77</v>
      </c>
      <c r="Q499" s="118">
        <v>75079.28</v>
      </c>
      <c r="R499" s="119">
        <v>1032</v>
      </c>
      <c r="S499" s="118">
        <v>35302.720000000001</v>
      </c>
      <c r="T499" s="119">
        <v>434</v>
      </c>
    </row>
    <row r="500" spans="16:20" x14ac:dyDescent="0.25">
      <c r="P500" s="82" t="s">
        <v>110</v>
      </c>
      <c r="Q500" s="76">
        <v>13352709.68</v>
      </c>
      <c r="R500" s="68">
        <v>66730</v>
      </c>
      <c r="S500" s="76">
        <v>1574212.21</v>
      </c>
      <c r="T500" s="68">
        <v>20013</v>
      </c>
    </row>
    <row r="501" spans="16:20" x14ac:dyDescent="0.25">
      <c r="P501" s="59" t="s">
        <v>111</v>
      </c>
      <c r="Q501" s="113">
        <v>5760848.0300000003</v>
      </c>
      <c r="R501" s="66">
        <v>1257</v>
      </c>
      <c r="S501" s="113">
        <v>908445.81</v>
      </c>
      <c r="T501" s="122">
        <v>199</v>
      </c>
    </row>
    <row r="502" spans="16:20" x14ac:dyDescent="0.25">
      <c r="P502" s="58" t="s">
        <v>77</v>
      </c>
      <c r="Q502" s="118">
        <v>5760848.0300000003</v>
      </c>
      <c r="R502" s="119">
        <v>1257</v>
      </c>
      <c r="S502" s="118">
        <v>908445.81</v>
      </c>
      <c r="T502" s="119">
        <v>199</v>
      </c>
    </row>
    <row r="503" spans="16:20" x14ac:dyDescent="0.25">
      <c r="P503" s="59" t="s">
        <v>119</v>
      </c>
      <c r="Q503" s="113">
        <v>1634632.92</v>
      </c>
      <c r="R503" s="66">
        <v>205</v>
      </c>
      <c r="S503" s="113">
        <v>37278.050000000003</v>
      </c>
      <c r="T503" s="122">
        <v>11</v>
      </c>
    </row>
    <row r="504" spans="16:20" x14ac:dyDescent="0.25">
      <c r="P504" s="58" t="s">
        <v>77</v>
      </c>
      <c r="Q504" s="118">
        <v>1634632.92</v>
      </c>
      <c r="R504" s="119">
        <v>205</v>
      </c>
      <c r="S504" s="118">
        <v>37278.050000000003</v>
      </c>
      <c r="T504" s="119">
        <v>11</v>
      </c>
    </row>
    <row r="505" spans="16:20" x14ac:dyDescent="0.25">
      <c r="P505" s="59" t="s">
        <v>128</v>
      </c>
      <c r="Q505" s="113">
        <v>1352816.49</v>
      </c>
      <c r="R505" s="66">
        <v>415</v>
      </c>
      <c r="S505" s="113">
        <v>537675.43999999994</v>
      </c>
      <c r="T505" s="122">
        <v>95</v>
      </c>
    </row>
    <row r="506" spans="16:20" x14ac:dyDescent="0.25">
      <c r="P506" s="58" t="s">
        <v>77</v>
      </c>
      <c r="Q506" s="118">
        <v>1352816.49</v>
      </c>
      <c r="R506" s="119">
        <v>415</v>
      </c>
      <c r="S506" s="118">
        <v>537675.43999999994</v>
      </c>
      <c r="T506" s="119">
        <v>95</v>
      </c>
    </row>
    <row r="507" spans="16:20" x14ac:dyDescent="0.25">
      <c r="P507" s="59" t="s">
        <v>133</v>
      </c>
      <c r="Q507" s="113">
        <v>368048.68</v>
      </c>
      <c r="R507" s="66">
        <v>134</v>
      </c>
      <c r="S507" s="113">
        <v>0</v>
      </c>
      <c r="T507" s="122">
        <v>0</v>
      </c>
    </row>
    <row r="508" spans="16:20" x14ac:dyDescent="0.25">
      <c r="P508" s="58" t="s">
        <v>77</v>
      </c>
      <c r="Q508" s="118">
        <v>368048.68</v>
      </c>
      <c r="R508" s="119">
        <v>134</v>
      </c>
      <c r="S508" s="118">
        <v>0</v>
      </c>
      <c r="T508" s="119">
        <v>0</v>
      </c>
    </row>
    <row r="509" spans="16:20" x14ac:dyDescent="0.25">
      <c r="P509" s="59" t="s">
        <v>139</v>
      </c>
      <c r="Q509" s="113">
        <v>3356409.52</v>
      </c>
      <c r="R509" s="66">
        <v>11609</v>
      </c>
      <c r="S509" s="113">
        <v>0</v>
      </c>
      <c r="T509" s="122">
        <v>0</v>
      </c>
    </row>
    <row r="510" spans="16:20" x14ac:dyDescent="0.25">
      <c r="P510" s="58" t="s">
        <v>77</v>
      </c>
      <c r="Q510" s="118">
        <v>704075.69</v>
      </c>
      <c r="R510" s="119">
        <v>339</v>
      </c>
      <c r="S510" s="118">
        <v>0</v>
      </c>
      <c r="T510" s="119">
        <v>0</v>
      </c>
    </row>
    <row r="511" spans="16:20" x14ac:dyDescent="0.25">
      <c r="P511" s="58" t="s">
        <v>80</v>
      </c>
      <c r="Q511" s="118">
        <v>2652333.83</v>
      </c>
      <c r="R511" s="119">
        <v>11270</v>
      </c>
      <c r="S511" s="118">
        <v>0</v>
      </c>
      <c r="T511" s="119">
        <v>0</v>
      </c>
    </row>
    <row r="512" spans="16:20" x14ac:dyDescent="0.25">
      <c r="P512" s="59" t="s">
        <v>146</v>
      </c>
      <c r="Q512" s="113">
        <v>592645.30000000005</v>
      </c>
      <c r="R512" s="66">
        <v>51666</v>
      </c>
      <c r="S512" s="113">
        <v>90812.91</v>
      </c>
      <c r="T512" s="122">
        <v>19708</v>
      </c>
    </row>
    <row r="513" spans="16:20" x14ac:dyDescent="0.25">
      <c r="P513" s="58" t="s">
        <v>148</v>
      </c>
      <c r="Q513" s="118">
        <v>244747.71</v>
      </c>
      <c r="R513" s="119">
        <v>51556</v>
      </c>
      <c r="S513" s="118">
        <v>90812.91</v>
      </c>
      <c r="T513" s="119">
        <v>19708</v>
      </c>
    </row>
    <row r="514" spans="16:20" x14ac:dyDescent="0.25">
      <c r="P514" s="58" t="s">
        <v>106</v>
      </c>
      <c r="Q514" s="118">
        <v>347897.59</v>
      </c>
      <c r="R514" s="119">
        <v>110</v>
      </c>
      <c r="S514" s="118">
        <v>0</v>
      </c>
      <c r="T514" s="119">
        <v>0</v>
      </c>
    </row>
    <row r="515" spans="16:20" x14ac:dyDescent="0.25">
      <c r="P515" s="59" t="s">
        <v>152</v>
      </c>
      <c r="Q515" s="113">
        <v>287308.74</v>
      </c>
      <c r="R515" s="66">
        <v>1444</v>
      </c>
      <c r="S515" s="113">
        <v>0</v>
      </c>
      <c r="T515" s="122">
        <v>0</v>
      </c>
    </row>
    <row r="516" spans="16:20" x14ac:dyDescent="0.25">
      <c r="P516" s="58" t="s">
        <v>77</v>
      </c>
      <c r="Q516" s="118">
        <v>287308.74</v>
      </c>
      <c r="R516" s="119">
        <v>1444</v>
      </c>
      <c r="S516" s="118">
        <v>0</v>
      </c>
      <c r="T516" s="119">
        <v>0</v>
      </c>
    </row>
    <row r="517" spans="16:20" x14ac:dyDescent="0.25">
      <c r="P517" s="82" t="s">
        <v>162</v>
      </c>
      <c r="Q517" s="76">
        <v>4266318.1400000006</v>
      </c>
      <c r="R517" s="68">
        <v>9544</v>
      </c>
      <c r="S517" s="76">
        <v>342872.13</v>
      </c>
      <c r="T517" s="68">
        <v>906</v>
      </c>
    </row>
    <row r="518" spans="16:20" x14ac:dyDescent="0.25">
      <c r="P518" s="59" t="s">
        <v>163</v>
      </c>
      <c r="Q518" s="113">
        <v>2040157.96</v>
      </c>
      <c r="R518" s="66">
        <v>3761</v>
      </c>
      <c r="S518" s="113">
        <v>136265.48000000001</v>
      </c>
      <c r="T518" s="122">
        <v>273</v>
      </c>
    </row>
    <row r="519" spans="16:20" x14ac:dyDescent="0.25">
      <c r="P519" s="58" t="s">
        <v>165</v>
      </c>
      <c r="Q519" s="118">
        <v>164726.34</v>
      </c>
      <c r="R519" s="119">
        <v>2265</v>
      </c>
      <c r="S519" s="118">
        <v>6981.78</v>
      </c>
      <c r="T519" s="119">
        <v>96</v>
      </c>
    </row>
    <row r="520" spans="16:20" x14ac:dyDescent="0.25">
      <c r="P520" s="58" t="s">
        <v>168</v>
      </c>
      <c r="Q520" s="118">
        <v>203055.75</v>
      </c>
      <c r="R520" s="119">
        <v>278</v>
      </c>
      <c r="S520" s="118">
        <v>129283.7</v>
      </c>
      <c r="T520" s="119">
        <v>177</v>
      </c>
    </row>
    <row r="521" spans="16:20" x14ac:dyDescent="0.25">
      <c r="P521" s="58" t="s">
        <v>171</v>
      </c>
      <c r="Q521" s="118">
        <v>1672375.87</v>
      </c>
      <c r="R521" s="119">
        <v>1218</v>
      </c>
      <c r="S521" s="118">
        <v>0</v>
      </c>
      <c r="T521" s="119">
        <v>0</v>
      </c>
    </row>
    <row r="522" spans="16:20" x14ac:dyDescent="0.25">
      <c r="P522" s="59" t="s">
        <v>177</v>
      </c>
      <c r="Q522" s="113">
        <v>2226160.1800000002</v>
      </c>
      <c r="R522" s="66">
        <v>5783</v>
      </c>
      <c r="S522" s="113">
        <v>206606.65</v>
      </c>
      <c r="T522" s="122">
        <v>633</v>
      </c>
    </row>
    <row r="523" spans="16:20" x14ac:dyDescent="0.25">
      <c r="P523" s="58" t="s">
        <v>179</v>
      </c>
      <c r="Q523" s="118">
        <v>2226160.1800000002</v>
      </c>
      <c r="R523" s="119">
        <v>5783</v>
      </c>
      <c r="S523" s="118">
        <v>206606.65</v>
      </c>
      <c r="T523" s="119">
        <v>633</v>
      </c>
    </row>
    <row r="524" spans="16:20" x14ac:dyDescent="0.25">
      <c r="P524" s="82" t="s">
        <v>191</v>
      </c>
      <c r="Q524" s="76">
        <v>1594016.1299999997</v>
      </c>
      <c r="R524" s="68">
        <v>1332</v>
      </c>
      <c r="S524" s="76">
        <v>457114.53</v>
      </c>
      <c r="T524" s="68">
        <v>330</v>
      </c>
    </row>
    <row r="525" spans="16:20" x14ac:dyDescent="0.25">
      <c r="P525" s="59" t="s">
        <v>192</v>
      </c>
      <c r="Q525" s="113">
        <v>7817.21</v>
      </c>
      <c r="R525" s="66">
        <v>0</v>
      </c>
      <c r="S525" s="113">
        <v>0</v>
      </c>
      <c r="T525" s="122">
        <v>0</v>
      </c>
    </row>
    <row r="526" spans="16:20" x14ac:dyDescent="0.25">
      <c r="P526" s="58" t="s">
        <v>77</v>
      </c>
      <c r="Q526" s="118">
        <v>7817.21</v>
      </c>
      <c r="R526" s="119">
        <v>0</v>
      </c>
      <c r="S526" s="118">
        <v>0</v>
      </c>
      <c r="T526" s="119">
        <v>0</v>
      </c>
    </row>
    <row r="527" spans="16:20" x14ac:dyDescent="0.25">
      <c r="P527" s="59" t="s">
        <v>226</v>
      </c>
      <c r="Q527" s="113">
        <v>1467072.2999999998</v>
      </c>
      <c r="R527" s="66">
        <v>1152</v>
      </c>
      <c r="S527" s="113">
        <v>457114.53</v>
      </c>
      <c r="T527" s="122">
        <v>330</v>
      </c>
    </row>
    <row r="528" spans="16:20" x14ac:dyDescent="0.25">
      <c r="P528" s="58" t="s">
        <v>77</v>
      </c>
      <c r="Q528" s="118">
        <v>713655.86</v>
      </c>
      <c r="R528" s="119">
        <v>725</v>
      </c>
      <c r="S528" s="118">
        <v>457114.53</v>
      </c>
      <c r="T528" s="119">
        <v>330</v>
      </c>
    </row>
    <row r="529" spans="16:20" x14ac:dyDescent="0.25">
      <c r="P529" s="58" t="s">
        <v>80</v>
      </c>
      <c r="Q529" s="118">
        <v>753416.44</v>
      </c>
      <c r="R529" s="119">
        <v>427</v>
      </c>
      <c r="S529" s="118">
        <v>0</v>
      </c>
      <c r="T529" s="119">
        <v>0</v>
      </c>
    </row>
    <row r="530" spans="16:20" x14ac:dyDescent="0.25">
      <c r="P530" s="59" t="s">
        <v>201</v>
      </c>
      <c r="Q530" s="113">
        <v>119126.62000000001</v>
      </c>
      <c r="R530" s="66">
        <v>180</v>
      </c>
      <c r="S530" s="113">
        <v>0</v>
      </c>
      <c r="T530" s="122">
        <v>0</v>
      </c>
    </row>
    <row r="531" spans="16:20" x14ac:dyDescent="0.25">
      <c r="P531" s="58" t="s">
        <v>77</v>
      </c>
      <c r="Q531" s="118">
        <v>114289.99</v>
      </c>
      <c r="R531" s="119">
        <v>134</v>
      </c>
      <c r="S531" s="118">
        <v>0</v>
      </c>
      <c r="T531" s="119">
        <v>0</v>
      </c>
    </row>
    <row r="532" spans="16:20" x14ac:dyDescent="0.25">
      <c r="P532" s="58" t="s">
        <v>80</v>
      </c>
      <c r="Q532" s="118">
        <v>4836.63</v>
      </c>
      <c r="R532" s="119">
        <v>46</v>
      </c>
      <c r="S532" s="118">
        <v>0</v>
      </c>
      <c r="T532" s="119">
        <v>0</v>
      </c>
    </row>
    <row r="533" spans="16:20" x14ac:dyDescent="0.25">
      <c r="P533" s="82" t="s">
        <v>53</v>
      </c>
      <c r="Q533" s="76">
        <v>168095930.74000001</v>
      </c>
      <c r="R533" s="68">
        <v>0</v>
      </c>
      <c r="S533" s="76">
        <v>84047965.370000005</v>
      </c>
      <c r="T533" s="68">
        <v>0</v>
      </c>
    </row>
    <row r="534" spans="16:20" x14ac:dyDescent="0.25">
      <c r="P534" s="59" t="s">
        <v>53</v>
      </c>
      <c r="Q534" s="113">
        <v>168095930.74000001</v>
      </c>
      <c r="R534" s="66">
        <v>0</v>
      </c>
      <c r="S534" s="113">
        <v>84047965.370000005</v>
      </c>
      <c r="T534" s="122">
        <v>0</v>
      </c>
    </row>
    <row r="535" spans="16:20" x14ac:dyDescent="0.25">
      <c r="P535" s="58" t="s">
        <v>53</v>
      </c>
      <c r="Q535" s="118">
        <v>168095930.74000001</v>
      </c>
      <c r="R535" s="119">
        <v>0</v>
      </c>
      <c r="S535" s="118">
        <v>0</v>
      </c>
      <c r="T535" s="119">
        <v>0</v>
      </c>
    </row>
    <row r="536" spans="16:20" x14ac:dyDescent="0.25">
      <c r="P536" s="58" t="s">
        <v>56</v>
      </c>
      <c r="Q536" s="118">
        <v>0</v>
      </c>
      <c r="R536" s="119">
        <v>0</v>
      </c>
      <c r="S536" s="118">
        <v>84047965.370000005</v>
      </c>
      <c r="T536" s="119">
        <v>0</v>
      </c>
    </row>
    <row r="537" spans="16:20" x14ac:dyDescent="0.25">
      <c r="P537" s="80" t="s">
        <v>28</v>
      </c>
      <c r="Q537" s="110">
        <v>59963015.25</v>
      </c>
      <c r="R537" s="81">
        <v>4443</v>
      </c>
      <c r="S537" s="110">
        <v>21652495.91</v>
      </c>
      <c r="T537" s="81">
        <v>1474</v>
      </c>
    </row>
    <row r="538" spans="16:20" x14ac:dyDescent="0.25">
      <c r="P538" s="82" t="s">
        <v>61</v>
      </c>
      <c r="Q538" s="76">
        <v>59963015.25</v>
      </c>
      <c r="R538" s="68">
        <v>4443</v>
      </c>
      <c r="S538" s="76">
        <v>21652495.91</v>
      </c>
      <c r="T538" s="68">
        <v>1474</v>
      </c>
    </row>
    <row r="539" spans="16:20" x14ac:dyDescent="0.25">
      <c r="P539" s="59" t="s">
        <v>214</v>
      </c>
      <c r="Q539" s="113">
        <v>18037033</v>
      </c>
      <c r="R539" s="66">
        <v>771</v>
      </c>
      <c r="S539" s="113">
        <v>6788291.2300000004</v>
      </c>
      <c r="T539" s="122">
        <v>283</v>
      </c>
    </row>
    <row r="540" spans="16:20" x14ac:dyDescent="0.25">
      <c r="P540" s="58" t="s">
        <v>216</v>
      </c>
      <c r="Q540" s="118">
        <v>18037033</v>
      </c>
      <c r="R540" s="119">
        <v>771</v>
      </c>
      <c r="S540" s="118">
        <v>6788291.2300000004</v>
      </c>
      <c r="T540" s="119">
        <v>283</v>
      </c>
    </row>
    <row r="541" spans="16:20" x14ac:dyDescent="0.25">
      <c r="P541" s="59" t="s">
        <v>217</v>
      </c>
      <c r="Q541" s="113">
        <v>40984363.280000001</v>
      </c>
      <c r="R541" s="66">
        <v>3295</v>
      </c>
      <c r="S541" s="113">
        <v>14792789.420000002</v>
      </c>
      <c r="T541" s="122">
        <v>1063</v>
      </c>
    </row>
    <row r="542" spans="16:20" x14ac:dyDescent="0.25">
      <c r="P542" s="58" t="s">
        <v>64</v>
      </c>
      <c r="Q542" s="118">
        <v>32663424.629999999</v>
      </c>
      <c r="R542" s="119">
        <v>3087</v>
      </c>
      <c r="S542" s="118">
        <v>9858310.9800000004</v>
      </c>
      <c r="T542" s="119">
        <v>964</v>
      </c>
    </row>
    <row r="543" spans="16:20" x14ac:dyDescent="0.25">
      <c r="P543" s="58" t="s">
        <v>67</v>
      </c>
      <c r="Q543" s="118">
        <v>8320938.6500000004</v>
      </c>
      <c r="R543" s="119">
        <v>208</v>
      </c>
      <c r="S543" s="118">
        <v>4934478.4400000004</v>
      </c>
      <c r="T543" s="119">
        <v>99</v>
      </c>
    </row>
    <row r="544" spans="16:20" x14ac:dyDescent="0.25">
      <c r="P544" s="59" t="s">
        <v>62</v>
      </c>
      <c r="Q544" s="113">
        <v>28692.95</v>
      </c>
      <c r="R544" s="66">
        <v>24</v>
      </c>
      <c r="S544" s="113">
        <v>28692.95</v>
      </c>
      <c r="T544" s="122">
        <v>24</v>
      </c>
    </row>
    <row r="545" spans="16:20" x14ac:dyDescent="0.25">
      <c r="P545" s="58" t="s">
        <v>70</v>
      </c>
      <c r="Q545" s="118">
        <v>28692.95</v>
      </c>
      <c r="R545" s="119">
        <v>24</v>
      </c>
      <c r="S545" s="118">
        <v>28692.95</v>
      </c>
      <c r="T545" s="119">
        <v>24</v>
      </c>
    </row>
    <row r="546" spans="16:20" x14ac:dyDescent="0.25">
      <c r="P546" s="59" t="s">
        <v>75</v>
      </c>
      <c r="Q546" s="113">
        <v>912926.02</v>
      </c>
      <c r="R546" s="66">
        <v>353</v>
      </c>
      <c r="S546" s="113">
        <v>42722.31</v>
      </c>
      <c r="T546" s="122">
        <v>104</v>
      </c>
    </row>
    <row r="547" spans="16:20" x14ac:dyDescent="0.25">
      <c r="P547" s="58" t="s">
        <v>80</v>
      </c>
      <c r="Q547" s="118">
        <v>912926.02</v>
      </c>
      <c r="R547" s="119">
        <v>353</v>
      </c>
      <c r="S547" s="118">
        <v>42722.31</v>
      </c>
      <c r="T547" s="119">
        <v>104</v>
      </c>
    </row>
    <row r="548" spans="16:20" x14ac:dyDescent="0.25">
      <c r="P548" s="80" t="s">
        <v>29</v>
      </c>
      <c r="Q548" s="75">
        <v>218233291.22</v>
      </c>
      <c r="R548" s="81">
        <v>1458718</v>
      </c>
      <c r="S548" s="75">
        <v>37327346.460000001</v>
      </c>
      <c r="T548" s="81">
        <v>168490</v>
      </c>
    </row>
    <row r="549" spans="16:20" x14ac:dyDescent="0.25">
      <c r="P549" s="82" t="s">
        <v>61</v>
      </c>
      <c r="Q549" s="76">
        <v>65022159.110000007</v>
      </c>
      <c r="R549" s="68">
        <v>2991</v>
      </c>
      <c r="S549" s="76">
        <v>27340797.939999998</v>
      </c>
      <c r="T549" s="68">
        <v>1248</v>
      </c>
    </row>
    <row r="550" spans="16:20" x14ac:dyDescent="0.25">
      <c r="P550" s="59" t="s">
        <v>214</v>
      </c>
      <c r="Q550" s="113">
        <v>18371224.77</v>
      </c>
      <c r="R550" s="66">
        <v>780</v>
      </c>
      <c r="S550" s="113">
        <v>7026097.25</v>
      </c>
      <c r="T550" s="122">
        <v>311</v>
      </c>
    </row>
    <row r="551" spans="16:20" x14ac:dyDescent="0.25">
      <c r="P551" s="58" t="s">
        <v>215</v>
      </c>
      <c r="Q551" s="118">
        <v>5520110.79</v>
      </c>
      <c r="R551" s="119">
        <v>203</v>
      </c>
      <c r="S551" s="118">
        <v>2573530.81</v>
      </c>
      <c r="T551" s="119">
        <v>88</v>
      </c>
    </row>
    <row r="552" spans="16:20" x14ac:dyDescent="0.25">
      <c r="P552" s="58" t="s">
        <v>216</v>
      </c>
      <c r="Q552" s="118">
        <v>12851113.98</v>
      </c>
      <c r="R552" s="119">
        <v>577</v>
      </c>
      <c r="S552" s="118">
        <v>4452566.4400000004</v>
      </c>
      <c r="T552" s="119">
        <v>223</v>
      </c>
    </row>
    <row r="553" spans="16:20" x14ac:dyDescent="0.25">
      <c r="P553" s="59" t="s">
        <v>217</v>
      </c>
      <c r="Q553" s="113">
        <v>29568629.43</v>
      </c>
      <c r="R553" s="66">
        <v>1668</v>
      </c>
      <c r="S553" s="113">
        <v>11730816.220000001</v>
      </c>
      <c r="T553" s="122">
        <v>663</v>
      </c>
    </row>
    <row r="554" spans="16:20" x14ac:dyDescent="0.25">
      <c r="P554" s="58" t="s">
        <v>64</v>
      </c>
      <c r="Q554" s="118">
        <v>18149475.77</v>
      </c>
      <c r="R554" s="119">
        <v>904</v>
      </c>
      <c r="S554" s="118">
        <v>7127283.0700000003</v>
      </c>
      <c r="T554" s="119">
        <v>355</v>
      </c>
    </row>
    <row r="555" spans="16:20" x14ac:dyDescent="0.25">
      <c r="P555" s="58" t="s">
        <v>67</v>
      </c>
      <c r="Q555" s="118">
        <v>11419153.66</v>
      </c>
      <c r="R555" s="119">
        <v>764</v>
      </c>
      <c r="S555" s="118">
        <v>4603533.1500000004</v>
      </c>
      <c r="T555" s="119">
        <v>308</v>
      </c>
    </row>
    <row r="556" spans="16:20" x14ac:dyDescent="0.25">
      <c r="P556" s="59" t="s">
        <v>218</v>
      </c>
      <c r="Q556" s="113">
        <v>16396580.699999999</v>
      </c>
      <c r="R556" s="66">
        <v>519</v>
      </c>
      <c r="S556" s="113">
        <v>7898160.2599999998</v>
      </c>
      <c r="T556" s="122">
        <v>250</v>
      </c>
    </row>
    <row r="557" spans="16:20" x14ac:dyDescent="0.25">
      <c r="P557" s="58" t="s">
        <v>70</v>
      </c>
      <c r="Q557" s="118">
        <v>16396580.699999999</v>
      </c>
      <c r="R557" s="119">
        <v>519</v>
      </c>
      <c r="S557" s="118">
        <v>7898160.2599999998</v>
      </c>
      <c r="T557" s="119">
        <v>250</v>
      </c>
    </row>
    <row r="558" spans="16:20" x14ac:dyDescent="0.25">
      <c r="P558" s="59" t="s">
        <v>75</v>
      </c>
      <c r="Q558" s="113">
        <v>685724.21</v>
      </c>
      <c r="R558" s="66">
        <v>24</v>
      </c>
      <c r="S558" s="113">
        <v>685724.21</v>
      </c>
      <c r="T558" s="122">
        <v>24</v>
      </c>
    </row>
    <row r="559" spans="16:20" x14ac:dyDescent="0.25">
      <c r="P559" s="58" t="s">
        <v>77</v>
      </c>
      <c r="Q559" s="118">
        <v>685724.21</v>
      </c>
      <c r="R559" s="119">
        <v>24</v>
      </c>
      <c r="S559" s="118">
        <v>685724.21</v>
      </c>
      <c r="T559" s="119">
        <v>24</v>
      </c>
    </row>
    <row r="560" spans="16:20" x14ac:dyDescent="0.25">
      <c r="P560" s="82" t="s">
        <v>85</v>
      </c>
      <c r="Q560" s="76">
        <v>66464106.369999997</v>
      </c>
      <c r="R560" s="68">
        <v>324670</v>
      </c>
      <c r="S560" s="76">
        <v>861508.78</v>
      </c>
      <c r="T560" s="68">
        <v>2836</v>
      </c>
    </row>
    <row r="561" spans="16:20" x14ac:dyDescent="0.25">
      <c r="P561" s="59" t="s">
        <v>86</v>
      </c>
      <c r="Q561" s="113">
        <v>46857996.82</v>
      </c>
      <c r="R561" s="66">
        <v>274692</v>
      </c>
      <c r="S561" s="113">
        <v>0</v>
      </c>
      <c r="T561" s="122">
        <v>0</v>
      </c>
    </row>
    <row r="562" spans="16:20" x14ac:dyDescent="0.25">
      <c r="P562" s="58" t="s">
        <v>219</v>
      </c>
      <c r="Q562" s="118">
        <v>1351.42</v>
      </c>
      <c r="R562" s="119">
        <v>2835</v>
      </c>
      <c r="S562" s="118">
        <v>0</v>
      </c>
      <c r="T562" s="119">
        <v>0</v>
      </c>
    </row>
    <row r="563" spans="16:20" x14ac:dyDescent="0.25">
      <c r="P563" s="58" t="s">
        <v>92</v>
      </c>
      <c r="Q563" s="118">
        <v>1113774.98</v>
      </c>
      <c r="R563" s="119">
        <v>1881</v>
      </c>
      <c r="S563" s="118">
        <v>0</v>
      </c>
      <c r="T563" s="119">
        <v>0</v>
      </c>
    </row>
    <row r="564" spans="16:20" x14ac:dyDescent="0.25">
      <c r="P564" s="58" t="s">
        <v>88</v>
      </c>
      <c r="Q564" s="118">
        <v>45742643.649999999</v>
      </c>
      <c r="R564" s="119">
        <v>269839</v>
      </c>
      <c r="S564" s="118">
        <v>0</v>
      </c>
      <c r="T564" s="119">
        <v>0</v>
      </c>
    </row>
    <row r="565" spans="16:20" x14ac:dyDescent="0.25">
      <c r="P565" s="58" t="s">
        <v>80</v>
      </c>
      <c r="Q565" s="118">
        <v>226.77</v>
      </c>
      <c r="R565" s="119">
        <v>137</v>
      </c>
      <c r="S565" s="118">
        <v>0</v>
      </c>
      <c r="T565" s="119">
        <v>0</v>
      </c>
    </row>
    <row r="566" spans="16:20" x14ac:dyDescent="0.25">
      <c r="P566" s="59" t="s">
        <v>90</v>
      </c>
      <c r="Q566" s="113">
        <v>16335358.549999999</v>
      </c>
      <c r="R566" s="66">
        <v>29260</v>
      </c>
      <c r="S566" s="113">
        <v>306648.23</v>
      </c>
      <c r="T566" s="122">
        <v>613</v>
      </c>
    </row>
    <row r="567" spans="16:20" x14ac:dyDescent="0.25">
      <c r="P567" s="58" t="s">
        <v>92</v>
      </c>
      <c r="Q567" s="118">
        <v>16331163.15</v>
      </c>
      <c r="R567" s="119">
        <v>29126</v>
      </c>
      <c r="S567" s="118">
        <v>306648.23</v>
      </c>
      <c r="T567" s="119">
        <v>613</v>
      </c>
    </row>
    <row r="568" spans="16:20" x14ac:dyDescent="0.25">
      <c r="P568" s="58" t="s">
        <v>77</v>
      </c>
      <c r="Q568" s="118">
        <v>380.54</v>
      </c>
      <c r="R568" s="119">
        <v>7</v>
      </c>
      <c r="S568" s="118">
        <v>0</v>
      </c>
      <c r="T568" s="119">
        <v>0</v>
      </c>
    </row>
    <row r="569" spans="16:20" x14ac:dyDescent="0.25">
      <c r="P569" s="58" t="s">
        <v>80</v>
      </c>
      <c r="Q569" s="118">
        <v>3814.86</v>
      </c>
      <c r="R569" s="119">
        <v>127</v>
      </c>
      <c r="S569" s="118">
        <v>0</v>
      </c>
      <c r="T569" s="119">
        <v>0</v>
      </c>
    </row>
    <row r="570" spans="16:20" x14ac:dyDescent="0.25">
      <c r="P570" s="59" t="s">
        <v>94</v>
      </c>
      <c r="Q570" s="113">
        <v>2397157.3199999998</v>
      </c>
      <c r="R570" s="66">
        <v>9604</v>
      </c>
      <c r="S570" s="113">
        <v>554860.55000000005</v>
      </c>
      <c r="T570" s="122">
        <v>2223</v>
      </c>
    </row>
    <row r="571" spans="16:20" x14ac:dyDescent="0.25">
      <c r="P571" s="58" t="s">
        <v>92</v>
      </c>
      <c r="Q571" s="118">
        <v>2397157.3199999998</v>
      </c>
      <c r="R571" s="119">
        <v>9604</v>
      </c>
      <c r="S571" s="118">
        <v>554860.55000000005</v>
      </c>
      <c r="T571" s="119">
        <v>2223</v>
      </c>
    </row>
    <row r="572" spans="16:20" x14ac:dyDescent="0.25">
      <c r="P572" s="59" t="s">
        <v>97</v>
      </c>
      <c r="Q572" s="113">
        <v>873593.68</v>
      </c>
      <c r="R572" s="66">
        <v>11114</v>
      </c>
      <c r="S572" s="113">
        <v>0</v>
      </c>
      <c r="T572" s="122">
        <v>0</v>
      </c>
    </row>
    <row r="573" spans="16:20" x14ac:dyDescent="0.25">
      <c r="P573" s="58" t="s">
        <v>77</v>
      </c>
      <c r="Q573" s="118">
        <v>872581.54</v>
      </c>
      <c r="R573" s="119">
        <v>10592</v>
      </c>
      <c r="S573" s="118">
        <v>0</v>
      </c>
      <c r="T573" s="119">
        <v>0</v>
      </c>
    </row>
    <row r="574" spans="16:20" x14ac:dyDescent="0.25">
      <c r="P574" s="58" t="s">
        <v>80</v>
      </c>
      <c r="Q574" s="118">
        <v>1012.14</v>
      </c>
      <c r="R574" s="119">
        <v>522</v>
      </c>
      <c r="S574" s="118">
        <v>0</v>
      </c>
      <c r="T574" s="119">
        <v>0</v>
      </c>
    </row>
    <row r="575" spans="16:20" x14ac:dyDescent="0.25">
      <c r="P575" s="82" t="s">
        <v>110</v>
      </c>
      <c r="Q575" s="76">
        <v>40502672.210000008</v>
      </c>
      <c r="R575" s="68">
        <v>518934</v>
      </c>
      <c r="S575" s="76">
        <v>9125039.7400000002</v>
      </c>
      <c r="T575" s="68">
        <v>164406</v>
      </c>
    </row>
    <row r="576" spans="16:20" x14ac:dyDescent="0.25">
      <c r="P576" s="59" t="s">
        <v>111</v>
      </c>
      <c r="Q576" s="113">
        <v>5386491.5</v>
      </c>
      <c r="R576" s="66">
        <v>19229</v>
      </c>
      <c r="S576" s="113">
        <v>0</v>
      </c>
      <c r="T576" s="122">
        <v>0</v>
      </c>
    </row>
    <row r="577" spans="16:20" x14ac:dyDescent="0.25">
      <c r="P577" s="58" t="s">
        <v>222</v>
      </c>
      <c r="Q577" s="118">
        <v>19941.71</v>
      </c>
      <c r="R577" s="119">
        <v>27</v>
      </c>
      <c r="S577" s="118">
        <v>0</v>
      </c>
      <c r="T577" s="119">
        <v>0</v>
      </c>
    </row>
    <row r="578" spans="16:20" x14ac:dyDescent="0.25">
      <c r="P578" s="58" t="s">
        <v>77</v>
      </c>
      <c r="Q578" s="118">
        <v>793799</v>
      </c>
      <c r="R578" s="119">
        <v>630</v>
      </c>
      <c r="S578" s="118">
        <v>0</v>
      </c>
      <c r="T578" s="119">
        <v>0</v>
      </c>
    </row>
    <row r="579" spans="16:20" x14ac:dyDescent="0.25">
      <c r="P579" s="58" t="s">
        <v>80</v>
      </c>
      <c r="Q579" s="118">
        <v>32319.98</v>
      </c>
      <c r="R579" s="119">
        <v>120</v>
      </c>
      <c r="S579" s="118">
        <v>0</v>
      </c>
      <c r="T579" s="119">
        <v>0</v>
      </c>
    </row>
    <row r="580" spans="16:20" x14ac:dyDescent="0.25">
      <c r="P580" s="58" t="s">
        <v>117</v>
      </c>
      <c r="Q580" s="118">
        <v>4540430.8099999996</v>
      </c>
      <c r="R580" s="119">
        <v>18452</v>
      </c>
      <c r="S580" s="118">
        <v>0</v>
      </c>
      <c r="T580" s="119">
        <v>0</v>
      </c>
    </row>
    <row r="581" spans="16:20" x14ac:dyDescent="0.25">
      <c r="P581" s="59" t="s">
        <v>119</v>
      </c>
      <c r="Q581" s="113">
        <v>1649697.31</v>
      </c>
      <c r="R581" s="66">
        <v>13851</v>
      </c>
      <c r="S581" s="113">
        <v>0</v>
      </c>
      <c r="T581" s="122">
        <v>0</v>
      </c>
    </row>
    <row r="582" spans="16:20" x14ac:dyDescent="0.25">
      <c r="P582" s="58" t="s">
        <v>77</v>
      </c>
      <c r="Q582" s="118">
        <v>353376.43</v>
      </c>
      <c r="R582" s="119">
        <v>869</v>
      </c>
      <c r="S582" s="118">
        <v>0</v>
      </c>
      <c r="T582" s="119">
        <v>0</v>
      </c>
    </row>
    <row r="583" spans="16:20" x14ac:dyDescent="0.25">
      <c r="P583" s="58" t="s">
        <v>80</v>
      </c>
      <c r="Q583" s="118">
        <v>739.33</v>
      </c>
      <c r="R583" s="119">
        <v>105</v>
      </c>
      <c r="S583" s="118">
        <v>0</v>
      </c>
      <c r="T583" s="119">
        <v>0</v>
      </c>
    </row>
    <row r="584" spans="16:20" x14ac:dyDescent="0.25">
      <c r="P584" s="58" t="s">
        <v>117</v>
      </c>
      <c r="Q584" s="118">
        <v>153827</v>
      </c>
      <c r="R584" s="119">
        <v>0</v>
      </c>
      <c r="S584" s="118">
        <v>0</v>
      </c>
      <c r="T584" s="119">
        <v>0</v>
      </c>
    </row>
    <row r="585" spans="16:20" x14ac:dyDescent="0.25">
      <c r="P585" s="58" t="s">
        <v>83</v>
      </c>
      <c r="Q585" s="118">
        <v>1141754.55</v>
      </c>
      <c r="R585" s="119">
        <v>12877</v>
      </c>
      <c r="S585" s="118">
        <v>0</v>
      </c>
      <c r="T585" s="119">
        <v>0</v>
      </c>
    </row>
    <row r="586" spans="16:20" x14ac:dyDescent="0.25">
      <c r="P586" s="59" t="s">
        <v>128</v>
      </c>
      <c r="Q586" s="113">
        <v>25170189</v>
      </c>
      <c r="R586" s="66">
        <v>384996</v>
      </c>
      <c r="S586" s="113">
        <v>9125039.7400000002</v>
      </c>
      <c r="T586" s="122">
        <v>164406</v>
      </c>
    </row>
    <row r="587" spans="16:20" x14ac:dyDescent="0.25">
      <c r="P587" s="58" t="s">
        <v>77</v>
      </c>
      <c r="Q587" s="118">
        <v>1960110.19</v>
      </c>
      <c r="R587" s="119">
        <v>966</v>
      </c>
      <c r="S587" s="118">
        <v>0</v>
      </c>
      <c r="T587" s="119">
        <v>0</v>
      </c>
    </row>
    <row r="588" spans="16:20" x14ac:dyDescent="0.25">
      <c r="P588" s="58" t="s">
        <v>117</v>
      </c>
      <c r="Q588" s="118">
        <v>23210078.809999999</v>
      </c>
      <c r="R588" s="119">
        <v>384030</v>
      </c>
      <c r="S588" s="118">
        <v>9125039.7400000002</v>
      </c>
      <c r="T588" s="119">
        <v>164406</v>
      </c>
    </row>
    <row r="589" spans="16:20" x14ac:dyDescent="0.25">
      <c r="P589" s="59" t="s">
        <v>133</v>
      </c>
      <c r="Q589" s="113">
        <v>1464607.9</v>
      </c>
      <c r="R589" s="66">
        <v>8236</v>
      </c>
      <c r="S589" s="113">
        <v>0</v>
      </c>
      <c r="T589" s="122">
        <v>0</v>
      </c>
    </row>
    <row r="590" spans="16:20" x14ac:dyDescent="0.25">
      <c r="P590" s="58" t="s">
        <v>135</v>
      </c>
      <c r="Q590" s="118">
        <v>643155.22</v>
      </c>
      <c r="R590" s="119">
        <v>6662</v>
      </c>
      <c r="S590" s="118">
        <v>0</v>
      </c>
      <c r="T590" s="119">
        <v>0</v>
      </c>
    </row>
    <row r="591" spans="16:20" x14ac:dyDescent="0.25">
      <c r="P591" s="58" t="s">
        <v>77</v>
      </c>
      <c r="Q591" s="118">
        <v>672007.3</v>
      </c>
      <c r="R591" s="119">
        <v>1203</v>
      </c>
      <c r="S591" s="118">
        <v>0</v>
      </c>
      <c r="T591" s="119">
        <v>0</v>
      </c>
    </row>
    <row r="592" spans="16:20" x14ac:dyDescent="0.25">
      <c r="P592" s="58" t="s">
        <v>80</v>
      </c>
      <c r="Q592" s="118">
        <v>149445.38</v>
      </c>
      <c r="R592" s="119">
        <v>371</v>
      </c>
      <c r="S592" s="118">
        <v>0</v>
      </c>
      <c r="T592" s="119">
        <v>0</v>
      </c>
    </row>
    <row r="593" spans="16:20" x14ac:dyDescent="0.25">
      <c r="P593" s="59" t="s">
        <v>139</v>
      </c>
      <c r="Q593" s="113">
        <v>2871047.51</v>
      </c>
      <c r="R593" s="66">
        <v>15302</v>
      </c>
      <c r="S593" s="113">
        <v>0</v>
      </c>
      <c r="T593" s="122">
        <v>0</v>
      </c>
    </row>
    <row r="594" spans="16:20" x14ac:dyDescent="0.25">
      <c r="P594" s="58" t="s">
        <v>77</v>
      </c>
      <c r="Q594" s="118">
        <v>774391.85</v>
      </c>
      <c r="R594" s="119">
        <v>1372</v>
      </c>
      <c r="S594" s="118">
        <v>0</v>
      </c>
      <c r="T594" s="119">
        <v>0</v>
      </c>
    </row>
    <row r="595" spans="16:20" x14ac:dyDescent="0.25">
      <c r="P595" s="58" t="s">
        <v>80</v>
      </c>
      <c r="Q595" s="118">
        <v>326001.17</v>
      </c>
      <c r="R595" s="119">
        <v>1365</v>
      </c>
      <c r="S595" s="118">
        <v>0</v>
      </c>
      <c r="T595" s="119">
        <v>0</v>
      </c>
    </row>
    <row r="596" spans="16:20" x14ac:dyDescent="0.25">
      <c r="P596" s="58" t="s">
        <v>117</v>
      </c>
      <c r="Q596" s="118">
        <v>1770654.49</v>
      </c>
      <c r="R596" s="119">
        <v>12565</v>
      </c>
      <c r="S596" s="118">
        <v>0</v>
      </c>
      <c r="T596" s="119">
        <v>0</v>
      </c>
    </row>
    <row r="597" spans="16:20" x14ac:dyDescent="0.25">
      <c r="P597" s="59" t="s">
        <v>146</v>
      </c>
      <c r="Q597" s="113">
        <v>3960638.99</v>
      </c>
      <c r="R597" s="66">
        <v>77320</v>
      </c>
      <c r="S597" s="113">
        <v>0</v>
      </c>
      <c r="T597" s="122">
        <v>0</v>
      </c>
    </row>
    <row r="598" spans="16:20" x14ac:dyDescent="0.25">
      <c r="P598" s="58" t="s">
        <v>148</v>
      </c>
      <c r="Q598" s="118">
        <v>3680146.61</v>
      </c>
      <c r="R598" s="119">
        <v>74559</v>
      </c>
      <c r="S598" s="118">
        <v>0</v>
      </c>
      <c r="T598" s="119">
        <v>0</v>
      </c>
    </row>
    <row r="599" spans="16:20" x14ac:dyDescent="0.25">
      <c r="P599" s="58" t="s">
        <v>77</v>
      </c>
      <c r="Q599" s="118">
        <v>272649.14</v>
      </c>
      <c r="R599" s="119">
        <v>1532</v>
      </c>
      <c r="S599" s="118">
        <v>0</v>
      </c>
      <c r="T599" s="119">
        <v>0</v>
      </c>
    </row>
    <row r="600" spans="16:20" x14ac:dyDescent="0.25">
      <c r="P600" s="58" t="s">
        <v>80</v>
      </c>
      <c r="Q600" s="118">
        <v>7843.24</v>
      </c>
      <c r="R600" s="119">
        <v>1229</v>
      </c>
      <c r="S600" s="118">
        <v>0</v>
      </c>
      <c r="T600" s="119">
        <v>0</v>
      </c>
    </row>
    <row r="601" spans="16:20" x14ac:dyDescent="0.25">
      <c r="P601" s="82" t="s">
        <v>162</v>
      </c>
      <c r="Q601" s="76">
        <v>37008316.710000001</v>
      </c>
      <c r="R601" s="68">
        <v>362167</v>
      </c>
      <c r="S601" s="76">
        <v>0</v>
      </c>
      <c r="T601" s="68">
        <v>0</v>
      </c>
    </row>
    <row r="602" spans="16:20" x14ac:dyDescent="0.25">
      <c r="P602" s="59" t="s">
        <v>163</v>
      </c>
      <c r="Q602" s="113">
        <v>22900445.810000002</v>
      </c>
      <c r="R602" s="66">
        <v>34521</v>
      </c>
      <c r="S602" s="113">
        <v>0</v>
      </c>
      <c r="T602" s="122">
        <v>0</v>
      </c>
    </row>
    <row r="603" spans="16:20" x14ac:dyDescent="0.25">
      <c r="P603" s="58" t="s">
        <v>165</v>
      </c>
      <c r="Q603" s="118">
        <v>13824859.189999999</v>
      </c>
      <c r="R603" s="119">
        <v>26753</v>
      </c>
      <c r="S603" s="118">
        <v>0</v>
      </c>
      <c r="T603" s="119">
        <v>0</v>
      </c>
    </row>
    <row r="604" spans="16:20" x14ac:dyDescent="0.25">
      <c r="P604" s="58" t="s">
        <v>168</v>
      </c>
      <c r="Q604" s="118">
        <v>6162955.1699999999</v>
      </c>
      <c r="R604" s="119">
        <v>4400</v>
      </c>
      <c r="S604" s="118">
        <v>0</v>
      </c>
      <c r="T604" s="119">
        <v>0</v>
      </c>
    </row>
    <row r="605" spans="16:20" x14ac:dyDescent="0.25">
      <c r="P605" s="58" t="s">
        <v>171</v>
      </c>
      <c r="Q605" s="118">
        <v>1665264.71</v>
      </c>
      <c r="R605" s="119">
        <v>2488</v>
      </c>
      <c r="S605" s="118">
        <v>0</v>
      </c>
      <c r="T605" s="119">
        <v>0</v>
      </c>
    </row>
    <row r="606" spans="16:20" x14ac:dyDescent="0.25">
      <c r="P606" s="58" t="s">
        <v>77</v>
      </c>
      <c r="Q606" s="118">
        <v>482588.17</v>
      </c>
      <c r="R606" s="119">
        <v>673</v>
      </c>
      <c r="S606" s="118">
        <v>0</v>
      </c>
      <c r="T606" s="119">
        <v>0</v>
      </c>
    </row>
    <row r="607" spans="16:20" x14ac:dyDescent="0.25">
      <c r="P607" s="58" t="s">
        <v>106</v>
      </c>
      <c r="Q607" s="118">
        <v>764778.57</v>
      </c>
      <c r="R607" s="119">
        <v>207</v>
      </c>
      <c r="S607" s="118">
        <v>0</v>
      </c>
      <c r="T607" s="119">
        <v>0</v>
      </c>
    </row>
    <row r="608" spans="16:20" x14ac:dyDescent="0.25">
      <c r="P608" s="59" t="s">
        <v>177</v>
      </c>
      <c r="Q608" s="113">
        <v>11146372.5</v>
      </c>
      <c r="R608" s="66">
        <v>325955</v>
      </c>
      <c r="S608" s="113">
        <v>0</v>
      </c>
      <c r="T608" s="122">
        <v>0</v>
      </c>
    </row>
    <row r="609" spans="16:20" x14ac:dyDescent="0.25">
      <c r="P609" s="58" t="s">
        <v>225</v>
      </c>
      <c r="Q609" s="118">
        <v>97344.73</v>
      </c>
      <c r="R609" s="119">
        <v>83</v>
      </c>
      <c r="S609" s="118">
        <v>0</v>
      </c>
      <c r="T609" s="119">
        <v>0</v>
      </c>
    </row>
    <row r="610" spans="16:20" x14ac:dyDescent="0.25">
      <c r="P610" s="58" t="s">
        <v>179</v>
      </c>
      <c r="Q610" s="118">
        <v>792008.34</v>
      </c>
      <c r="R610" s="119">
        <v>910</v>
      </c>
      <c r="S610" s="118">
        <v>0</v>
      </c>
      <c r="T610" s="119">
        <v>0</v>
      </c>
    </row>
    <row r="611" spans="16:20" x14ac:dyDescent="0.25">
      <c r="P611" s="58" t="s">
        <v>182</v>
      </c>
      <c r="Q611" s="118">
        <v>10257019.43</v>
      </c>
      <c r="R611" s="119">
        <v>324962</v>
      </c>
      <c r="S611" s="118">
        <v>0</v>
      </c>
      <c r="T611" s="119">
        <v>0</v>
      </c>
    </row>
    <row r="612" spans="16:20" x14ac:dyDescent="0.25">
      <c r="P612" s="59" t="s">
        <v>184</v>
      </c>
      <c r="Q612" s="113">
        <v>2961498.4</v>
      </c>
      <c r="R612" s="66">
        <v>1691</v>
      </c>
      <c r="S612" s="113">
        <v>0</v>
      </c>
      <c r="T612" s="122">
        <v>0</v>
      </c>
    </row>
    <row r="613" spans="16:20" x14ac:dyDescent="0.25">
      <c r="P613" s="58" t="s">
        <v>186</v>
      </c>
      <c r="Q613" s="118">
        <v>329628.86</v>
      </c>
      <c r="R613" s="119">
        <v>331</v>
      </c>
      <c r="S613" s="118">
        <v>0</v>
      </c>
      <c r="T613" s="119">
        <v>0</v>
      </c>
    </row>
    <row r="614" spans="16:20" x14ac:dyDescent="0.25">
      <c r="P614" s="58" t="s">
        <v>189</v>
      </c>
      <c r="Q614" s="118">
        <v>2077769.48</v>
      </c>
      <c r="R614" s="119">
        <v>281</v>
      </c>
      <c r="S614" s="118">
        <v>0</v>
      </c>
      <c r="T614" s="119">
        <v>0</v>
      </c>
    </row>
    <row r="615" spans="16:20" x14ac:dyDescent="0.25">
      <c r="P615" s="58" t="s">
        <v>80</v>
      </c>
      <c r="Q615" s="118">
        <v>554100.06000000006</v>
      </c>
      <c r="R615" s="119">
        <v>1079</v>
      </c>
      <c r="S615" s="118">
        <v>0</v>
      </c>
      <c r="T615" s="119">
        <v>0</v>
      </c>
    </row>
    <row r="616" spans="16:20" x14ac:dyDescent="0.25">
      <c r="P616" s="82" t="s">
        <v>191</v>
      </c>
      <c r="Q616" s="76">
        <v>9236036.8200000003</v>
      </c>
      <c r="R616" s="68">
        <v>249956</v>
      </c>
      <c r="S616" s="76">
        <v>0</v>
      </c>
      <c r="T616" s="68">
        <v>0</v>
      </c>
    </row>
    <row r="617" spans="16:20" x14ac:dyDescent="0.25">
      <c r="P617" s="59" t="s">
        <v>228</v>
      </c>
      <c r="Q617" s="113">
        <v>6511363.6399999997</v>
      </c>
      <c r="R617" s="66">
        <v>244902</v>
      </c>
      <c r="S617" s="113">
        <v>0</v>
      </c>
      <c r="T617" s="122">
        <v>0</v>
      </c>
    </row>
    <row r="618" spans="16:20" x14ac:dyDescent="0.25">
      <c r="P618" s="58" t="s">
        <v>227</v>
      </c>
      <c r="Q618" s="118">
        <v>5420851.1799999997</v>
      </c>
      <c r="R618" s="119">
        <v>244100</v>
      </c>
      <c r="S618" s="118">
        <v>0</v>
      </c>
      <c r="T618" s="119">
        <v>0</v>
      </c>
    </row>
    <row r="619" spans="16:20" x14ac:dyDescent="0.25">
      <c r="P619" s="58" t="s">
        <v>77</v>
      </c>
      <c r="Q619" s="118">
        <v>1086635.25</v>
      </c>
      <c r="R619" s="119">
        <v>584</v>
      </c>
      <c r="S619" s="118">
        <v>0</v>
      </c>
      <c r="T619" s="119">
        <v>0</v>
      </c>
    </row>
    <row r="620" spans="16:20" x14ac:dyDescent="0.25">
      <c r="P620" s="58" t="s">
        <v>80</v>
      </c>
      <c r="Q620" s="118">
        <v>3877.21</v>
      </c>
      <c r="R620" s="119">
        <v>218</v>
      </c>
      <c r="S620" s="118">
        <v>0</v>
      </c>
      <c r="T620" s="119">
        <v>0</v>
      </c>
    </row>
    <row r="621" spans="16:20" x14ac:dyDescent="0.25">
      <c r="P621" s="59" t="s">
        <v>201</v>
      </c>
      <c r="Q621" s="113">
        <v>2724673.18</v>
      </c>
      <c r="R621" s="66">
        <v>5054</v>
      </c>
      <c r="S621" s="113">
        <v>0</v>
      </c>
      <c r="T621" s="122">
        <v>0</v>
      </c>
    </row>
    <row r="622" spans="16:20" x14ac:dyDescent="0.25">
      <c r="P622" s="58" t="s">
        <v>203</v>
      </c>
      <c r="Q622" s="118">
        <v>642650.17000000004</v>
      </c>
      <c r="R622" s="119">
        <v>538</v>
      </c>
      <c r="S622" s="118">
        <v>0</v>
      </c>
      <c r="T622" s="119">
        <v>0</v>
      </c>
    </row>
    <row r="623" spans="16:20" x14ac:dyDescent="0.25">
      <c r="P623" s="58" t="s">
        <v>77</v>
      </c>
      <c r="Q623" s="118">
        <v>445466.41</v>
      </c>
      <c r="R623" s="119">
        <v>1569</v>
      </c>
      <c r="S623" s="118">
        <v>0</v>
      </c>
      <c r="T623" s="119">
        <v>0</v>
      </c>
    </row>
    <row r="624" spans="16:20" x14ac:dyDescent="0.25">
      <c r="P624" s="58" t="s">
        <v>80</v>
      </c>
      <c r="Q624" s="118">
        <v>1636556.6</v>
      </c>
      <c r="R624" s="119">
        <v>2947</v>
      </c>
      <c r="S624" s="118">
        <v>0</v>
      </c>
      <c r="T624" s="119">
        <v>0</v>
      </c>
    </row>
    <row r="625" spans="16:20" x14ac:dyDescent="0.25">
      <c r="P625" s="80" t="s">
        <v>30</v>
      </c>
      <c r="Q625" s="75">
        <v>46963252.920000009</v>
      </c>
      <c r="R625" s="81">
        <v>410060</v>
      </c>
      <c r="S625" s="75">
        <v>26301055.449999996</v>
      </c>
      <c r="T625" s="81">
        <v>115837</v>
      </c>
    </row>
    <row r="626" spans="16:20" x14ac:dyDescent="0.25">
      <c r="P626" s="82" t="s">
        <v>61</v>
      </c>
      <c r="Q626" s="76">
        <v>12139148.479999999</v>
      </c>
      <c r="R626" s="68">
        <v>2106</v>
      </c>
      <c r="S626" s="76">
        <v>12023400.029999999</v>
      </c>
      <c r="T626" s="68">
        <v>1877</v>
      </c>
    </row>
    <row r="627" spans="16:20" x14ac:dyDescent="0.25">
      <c r="P627" s="59" t="s">
        <v>214</v>
      </c>
      <c r="Q627" s="113">
        <v>6844933.4900000002</v>
      </c>
      <c r="R627" s="66">
        <v>660</v>
      </c>
      <c r="S627" s="113">
        <v>6844933.4900000002</v>
      </c>
      <c r="T627" s="122">
        <v>660</v>
      </c>
    </row>
    <row r="628" spans="16:20" x14ac:dyDescent="0.25">
      <c r="P628" s="58" t="s">
        <v>215</v>
      </c>
      <c r="Q628" s="118">
        <v>2548552.4</v>
      </c>
      <c r="R628" s="119">
        <v>200</v>
      </c>
      <c r="S628" s="118">
        <v>2548552.4</v>
      </c>
      <c r="T628" s="119">
        <v>200</v>
      </c>
    </row>
    <row r="629" spans="16:20" x14ac:dyDescent="0.25">
      <c r="P629" s="58" t="s">
        <v>216</v>
      </c>
      <c r="Q629" s="118">
        <v>4296381.09</v>
      </c>
      <c r="R629" s="119">
        <v>460</v>
      </c>
      <c r="S629" s="118">
        <v>4296381.09</v>
      </c>
      <c r="T629" s="119">
        <v>460</v>
      </c>
    </row>
    <row r="630" spans="16:20" x14ac:dyDescent="0.25">
      <c r="P630" s="59" t="s">
        <v>62</v>
      </c>
      <c r="Q630" s="113">
        <v>1450224.97</v>
      </c>
      <c r="R630" s="66">
        <v>127</v>
      </c>
      <c r="S630" s="113">
        <v>1450224.97</v>
      </c>
      <c r="T630" s="122">
        <v>127</v>
      </c>
    </row>
    <row r="631" spans="16:20" x14ac:dyDescent="0.25">
      <c r="P631" s="58" t="s">
        <v>64</v>
      </c>
      <c r="Q631" s="118">
        <v>921461.84</v>
      </c>
      <c r="R631" s="119">
        <v>85</v>
      </c>
      <c r="S631" s="118">
        <v>921461.84</v>
      </c>
      <c r="T631" s="119">
        <v>85</v>
      </c>
    </row>
    <row r="632" spans="16:20" x14ac:dyDescent="0.25">
      <c r="P632" s="58" t="s">
        <v>70</v>
      </c>
      <c r="Q632" s="118">
        <v>528763.13</v>
      </c>
      <c r="R632" s="119">
        <v>42</v>
      </c>
      <c r="S632" s="118">
        <v>528763.13</v>
      </c>
      <c r="T632" s="119">
        <v>42</v>
      </c>
    </row>
    <row r="633" spans="16:20" x14ac:dyDescent="0.25">
      <c r="P633" s="59" t="s">
        <v>75</v>
      </c>
      <c r="Q633" s="113">
        <v>3843990.02</v>
      </c>
      <c r="R633" s="66">
        <v>1319</v>
      </c>
      <c r="S633" s="113">
        <v>3728241.57</v>
      </c>
      <c r="T633" s="122">
        <v>1090</v>
      </c>
    </row>
    <row r="634" spans="16:20" x14ac:dyDescent="0.25">
      <c r="P634" s="58" t="s">
        <v>77</v>
      </c>
      <c r="Q634" s="118">
        <v>3714892.67</v>
      </c>
      <c r="R634" s="119">
        <v>748</v>
      </c>
      <c r="S634" s="118">
        <v>3714892.67</v>
      </c>
      <c r="T634" s="119">
        <v>748</v>
      </c>
    </row>
    <row r="635" spans="16:20" x14ac:dyDescent="0.25">
      <c r="P635" s="58" t="s">
        <v>80</v>
      </c>
      <c r="Q635" s="118">
        <v>14480.83</v>
      </c>
      <c r="R635" s="119">
        <v>371</v>
      </c>
      <c r="S635" s="118">
        <v>13348.9</v>
      </c>
      <c r="T635" s="119">
        <v>342</v>
      </c>
    </row>
    <row r="636" spans="16:20" x14ac:dyDescent="0.25">
      <c r="P636" s="58" t="s">
        <v>106</v>
      </c>
      <c r="Q636" s="118">
        <v>114616.52</v>
      </c>
      <c r="R636" s="119">
        <v>200</v>
      </c>
      <c r="S636" s="118">
        <v>0</v>
      </c>
      <c r="T636" s="119">
        <v>0</v>
      </c>
    </row>
    <row r="637" spans="16:20" x14ac:dyDescent="0.25">
      <c r="P637" s="82" t="s">
        <v>85</v>
      </c>
      <c r="Q637" s="76">
        <v>2775674.7800000003</v>
      </c>
      <c r="R637" s="68">
        <v>59982</v>
      </c>
      <c r="S637" s="76">
        <v>418421.31</v>
      </c>
      <c r="T637" s="68">
        <v>3878</v>
      </c>
    </row>
    <row r="638" spans="16:20" x14ac:dyDescent="0.25">
      <c r="P638" s="59" t="s">
        <v>86</v>
      </c>
      <c r="Q638" s="113">
        <v>137735.79999999999</v>
      </c>
      <c r="R638" s="66">
        <v>839</v>
      </c>
      <c r="S638" s="113">
        <v>44110.11</v>
      </c>
      <c r="T638" s="122">
        <v>155</v>
      </c>
    </row>
    <row r="639" spans="16:20" x14ac:dyDescent="0.25">
      <c r="P639" s="58" t="s">
        <v>219</v>
      </c>
      <c r="Q639" s="118">
        <v>137735.79999999999</v>
      </c>
      <c r="R639" s="119">
        <v>839</v>
      </c>
      <c r="S639" s="118">
        <v>44110.11</v>
      </c>
      <c r="T639" s="119">
        <v>155</v>
      </c>
    </row>
    <row r="640" spans="16:20" x14ac:dyDescent="0.25">
      <c r="P640" s="59" t="s">
        <v>90</v>
      </c>
      <c r="Q640" s="113">
        <v>1746540.63</v>
      </c>
      <c r="R640" s="66">
        <v>18151</v>
      </c>
      <c r="S640" s="113">
        <v>365384.12</v>
      </c>
      <c r="T640" s="122">
        <v>3589</v>
      </c>
    </row>
    <row r="641" spans="16:20" x14ac:dyDescent="0.25">
      <c r="P641" s="58" t="s">
        <v>219</v>
      </c>
      <c r="Q641" s="118">
        <v>720456.2</v>
      </c>
      <c r="R641" s="119">
        <v>7006</v>
      </c>
      <c r="S641" s="118">
        <v>272580.78999999998</v>
      </c>
      <c r="T641" s="119">
        <v>2581</v>
      </c>
    </row>
    <row r="642" spans="16:20" x14ac:dyDescent="0.25">
      <c r="P642" s="58" t="s">
        <v>80</v>
      </c>
      <c r="Q642" s="118">
        <v>1026084.43</v>
      </c>
      <c r="R642" s="119">
        <v>11145</v>
      </c>
      <c r="S642" s="118">
        <v>92803.33</v>
      </c>
      <c r="T642" s="119">
        <v>1008</v>
      </c>
    </row>
    <row r="643" spans="16:20" x14ac:dyDescent="0.25">
      <c r="P643" s="59" t="s">
        <v>94</v>
      </c>
      <c r="Q643" s="113">
        <v>249688.68</v>
      </c>
      <c r="R643" s="66">
        <v>19866</v>
      </c>
      <c r="S643" s="113">
        <v>0</v>
      </c>
      <c r="T643" s="122">
        <v>0</v>
      </c>
    </row>
    <row r="644" spans="16:20" x14ac:dyDescent="0.25">
      <c r="P644" s="58" t="s">
        <v>92</v>
      </c>
      <c r="Q644" s="118">
        <v>249688.68</v>
      </c>
      <c r="R644" s="119">
        <v>19866</v>
      </c>
      <c r="S644" s="118">
        <v>0</v>
      </c>
      <c r="T644" s="119">
        <v>0</v>
      </c>
    </row>
    <row r="645" spans="16:20" x14ac:dyDescent="0.25">
      <c r="P645" s="59" t="s">
        <v>97</v>
      </c>
      <c r="Q645" s="113">
        <v>641709.66999999993</v>
      </c>
      <c r="R645" s="66">
        <v>21126</v>
      </c>
      <c r="S645" s="113">
        <v>8927.08</v>
      </c>
      <c r="T645" s="122">
        <v>134</v>
      </c>
    </row>
    <row r="646" spans="16:20" x14ac:dyDescent="0.25">
      <c r="P646" s="58" t="s">
        <v>77</v>
      </c>
      <c r="Q646" s="118">
        <v>317569.09999999998</v>
      </c>
      <c r="R646" s="119">
        <v>1339</v>
      </c>
      <c r="S646" s="118">
        <v>7630.52</v>
      </c>
      <c r="T646" s="119">
        <v>37</v>
      </c>
    </row>
    <row r="647" spans="16:20" x14ac:dyDescent="0.25">
      <c r="P647" s="58" t="s">
        <v>80</v>
      </c>
      <c r="Q647" s="118">
        <v>324140.57</v>
      </c>
      <c r="R647" s="119">
        <v>19787</v>
      </c>
      <c r="S647" s="118">
        <v>1296.56</v>
      </c>
      <c r="T647" s="119">
        <v>97</v>
      </c>
    </row>
    <row r="648" spans="16:20" x14ac:dyDescent="0.25">
      <c r="P648" s="82" t="s">
        <v>110</v>
      </c>
      <c r="Q648" s="76">
        <v>18584075.199999999</v>
      </c>
      <c r="R648" s="68">
        <v>184881</v>
      </c>
      <c r="S648" s="76">
        <v>9995196.25</v>
      </c>
      <c r="T648" s="68">
        <v>99136</v>
      </c>
    </row>
    <row r="649" spans="16:20" x14ac:dyDescent="0.25">
      <c r="P649" s="59" t="s">
        <v>111</v>
      </c>
      <c r="Q649" s="113">
        <v>7429997.3599999994</v>
      </c>
      <c r="R649" s="66">
        <v>45244</v>
      </c>
      <c r="S649" s="113">
        <v>2971098.9</v>
      </c>
      <c r="T649" s="122">
        <v>21766</v>
      </c>
    </row>
    <row r="650" spans="16:20" x14ac:dyDescent="0.25">
      <c r="P650" s="58" t="s">
        <v>77</v>
      </c>
      <c r="Q650" s="118">
        <v>851283.74</v>
      </c>
      <c r="R650" s="119">
        <v>1067</v>
      </c>
      <c r="S650" s="118">
        <v>383600.2</v>
      </c>
      <c r="T650" s="119">
        <v>446</v>
      </c>
    </row>
    <row r="651" spans="16:20" x14ac:dyDescent="0.25">
      <c r="P651" s="58" t="s">
        <v>80</v>
      </c>
      <c r="Q651" s="118">
        <v>263662.09999999998</v>
      </c>
      <c r="R651" s="119">
        <v>878</v>
      </c>
      <c r="S651" s="118">
        <v>45345.08</v>
      </c>
      <c r="T651" s="119">
        <v>151</v>
      </c>
    </row>
    <row r="652" spans="16:20" x14ac:dyDescent="0.25">
      <c r="P652" s="58" t="s">
        <v>117</v>
      </c>
      <c r="Q652" s="118">
        <v>4522939.84</v>
      </c>
      <c r="R652" s="119">
        <v>36199</v>
      </c>
      <c r="S652" s="118">
        <v>1125628.1599999999</v>
      </c>
      <c r="T652" s="119">
        <v>15557</v>
      </c>
    </row>
    <row r="653" spans="16:20" x14ac:dyDescent="0.25">
      <c r="P653" s="58" t="s">
        <v>106</v>
      </c>
      <c r="Q653" s="118">
        <v>1792111.68</v>
      </c>
      <c r="R653" s="119">
        <v>7100</v>
      </c>
      <c r="S653" s="118">
        <v>1416525.46</v>
      </c>
      <c r="T653" s="119">
        <v>5612</v>
      </c>
    </row>
    <row r="654" spans="16:20" x14ac:dyDescent="0.25">
      <c r="P654" s="59" t="s">
        <v>119</v>
      </c>
      <c r="Q654" s="113">
        <v>159583.18</v>
      </c>
      <c r="R654" s="66">
        <v>230</v>
      </c>
      <c r="S654" s="113">
        <v>29141.279999999999</v>
      </c>
      <c r="T654" s="122">
        <v>42</v>
      </c>
    </row>
    <row r="655" spans="16:20" x14ac:dyDescent="0.25">
      <c r="P655" s="58" t="s">
        <v>77</v>
      </c>
      <c r="Q655" s="118">
        <v>159583.18</v>
      </c>
      <c r="R655" s="119">
        <v>230</v>
      </c>
      <c r="S655" s="118">
        <v>29141.279999999999</v>
      </c>
      <c r="T655" s="119">
        <v>42</v>
      </c>
    </row>
    <row r="656" spans="16:20" x14ac:dyDescent="0.25">
      <c r="P656" s="59" t="s">
        <v>128</v>
      </c>
      <c r="Q656" s="113">
        <v>5127150.45</v>
      </c>
      <c r="R656" s="66">
        <v>21234</v>
      </c>
      <c r="S656" s="113">
        <v>3229206.81</v>
      </c>
      <c r="T656" s="122">
        <v>10453</v>
      </c>
    </row>
    <row r="657" spans="16:20" x14ac:dyDescent="0.25">
      <c r="P657" s="58" t="s">
        <v>77</v>
      </c>
      <c r="Q657" s="118">
        <v>2741644.48</v>
      </c>
      <c r="R657" s="119">
        <v>581</v>
      </c>
      <c r="S657" s="118">
        <v>1392057.01</v>
      </c>
      <c r="T657" s="119">
        <v>295</v>
      </c>
    </row>
    <row r="658" spans="16:20" x14ac:dyDescent="0.25">
      <c r="P658" s="58" t="s">
        <v>80</v>
      </c>
      <c r="Q658" s="118">
        <v>235771.27</v>
      </c>
      <c r="R658" s="119">
        <v>6</v>
      </c>
      <c r="S658" s="118">
        <v>235771.27</v>
      </c>
      <c r="T658" s="119">
        <v>6</v>
      </c>
    </row>
    <row r="659" spans="16:20" x14ac:dyDescent="0.25">
      <c r="P659" s="58" t="s">
        <v>117</v>
      </c>
      <c r="Q659" s="118">
        <v>2149734.7000000002</v>
      </c>
      <c r="R659" s="119">
        <v>20647</v>
      </c>
      <c r="S659" s="118">
        <v>1601378.53</v>
      </c>
      <c r="T659" s="119">
        <v>10152</v>
      </c>
    </row>
    <row r="660" spans="16:20" x14ac:dyDescent="0.25">
      <c r="P660" s="59" t="s">
        <v>133</v>
      </c>
      <c r="Q660" s="113">
        <v>633717.15</v>
      </c>
      <c r="R660" s="66">
        <v>19751</v>
      </c>
      <c r="S660" s="113">
        <v>37971.11</v>
      </c>
      <c r="T660" s="122">
        <v>798</v>
      </c>
    </row>
    <row r="661" spans="16:20" x14ac:dyDescent="0.25">
      <c r="P661" s="58" t="s">
        <v>135</v>
      </c>
      <c r="Q661" s="118">
        <v>433625.01</v>
      </c>
      <c r="R661" s="119">
        <v>19509</v>
      </c>
      <c r="S661" s="118">
        <v>19801.71</v>
      </c>
      <c r="T661" s="119">
        <v>780</v>
      </c>
    </row>
    <row r="662" spans="16:20" x14ac:dyDescent="0.25">
      <c r="P662" s="58" t="s">
        <v>77</v>
      </c>
      <c r="Q662" s="118">
        <v>200092.14</v>
      </c>
      <c r="R662" s="119">
        <v>242</v>
      </c>
      <c r="S662" s="118">
        <v>18169.400000000001</v>
      </c>
      <c r="T662" s="119">
        <v>18</v>
      </c>
    </row>
    <row r="663" spans="16:20" x14ac:dyDescent="0.25">
      <c r="P663" s="59" t="s">
        <v>139</v>
      </c>
      <c r="Q663" s="113">
        <v>777227.71</v>
      </c>
      <c r="R663" s="66">
        <v>19222</v>
      </c>
      <c r="S663" s="113">
        <v>151821.49</v>
      </c>
      <c r="T663" s="122">
        <v>3718</v>
      </c>
    </row>
    <row r="664" spans="16:20" x14ac:dyDescent="0.25">
      <c r="P664" s="58" t="s">
        <v>80</v>
      </c>
      <c r="Q664" s="118">
        <v>233721.08</v>
      </c>
      <c r="R664" s="119">
        <v>2366</v>
      </c>
      <c r="S664" s="118">
        <v>37340.050000000003</v>
      </c>
      <c r="T664" s="119">
        <v>378</v>
      </c>
    </row>
    <row r="665" spans="16:20" x14ac:dyDescent="0.25">
      <c r="P665" s="58" t="s">
        <v>117</v>
      </c>
      <c r="Q665" s="118">
        <v>543506.63</v>
      </c>
      <c r="R665" s="119">
        <v>16856</v>
      </c>
      <c r="S665" s="118">
        <v>114481.44</v>
      </c>
      <c r="T665" s="119">
        <v>3340</v>
      </c>
    </row>
    <row r="666" spans="16:20" x14ac:dyDescent="0.25">
      <c r="P666" s="59" t="s">
        <v>146</v>
      </c>
      <c r="Q666" s="113">
        <v>1141440.29</v>
      </c>
      <c r="R666" s="66">
        <v>32853</v>
      </c>
      <c r="S666" s="113">
        <v>572056.90999999992</v>
      </c>
      <c r="T666" s="122">
        <v>19769</v>
      </c>
    </row>
    <row r="667" spans="16:20" x14ac:dyDescent="0.25">
      <c r="P667" s="58" t="s">
        <v>148</v>
      </c>
      <c r="Q667" s="118">
        <v>1051781.33</v>
      </c>
      <c r="R667" s="119">
        <v>29148</v>
      </c>
      <c r="S667" s="118">
        <v>542243.18999999994</v>
      </c>
      <c r="T667" s="119">
        <v>18537</v>
      </c>
    </row>
    <row r="668" spans="16:20" x14ac:dyDescent="0.25">
      <c r="P668" s="58" t="s">
        <v>117</v>
      </c>
      <c r="Q668" s="118">
        <v>89658.96</v>
      </c>
      <c r="R668" s="119">
        <v>3705</v>
      </c>
      <c r="S668" s="118">
        <v>29813.72</v>
      </c>
      <c r="T668" s="119">
        <v>1232</v>
      </c>
    </row>
    <row r="669" spans="16:20" x14ac:dyDescent="0.25">
      <c r="P669" s="59" t="s">
        <v>152</v>
      </c>
      <c r="Q669" s="113">
        <v>3314959.06</v>
      </c>
      <c r="R669" s="66">
        <v>46347</v>
      </c>
      <c r="S669" s="113">
        <v>3003899.75</v>
      </c>
      <c r="T669" s="122">
        <v>42590</v>
      </c>
    </row>
    <row r="670" spans="16:20" x14ac:dyDescent="0.25">
      <c r="P670" s="58" t="s">
        <v>77</v>
      </c>
      <c r="Q670" s="118">
        <v>75107.86</v>
      </c>
      <c r="R670" s="119">
        <v>216</v>
      </c>
      <c r="S670" s="118">
        <v>7895.09</v>
      </c>
      <c r="T670" s="119">
        <v>19</v>
      </c>
    </row>
    <row r="671" spans="16:20" x14ac:dyDescent="0.25">
      <c r="P671" s="58" t="s">
        <v>80</v>
      </c>
      <c r="Q671" s="118">
        <v>103153.49</v>
      </c>
      <c r="R671" s="119">
        <v>831</v>
      </c>
      <c r="S671" s="118">
        <v>99305.4</v>
      </c>
      <c r="T671" s="119">
        <v>800</v>
      </c>
    </row>
    <row r="672" spans="16:20" x14ac:dyDescent="0.25">
      <c r="P672" s="58" t="s">
        <v>117</v>
      </c>
      <c r="Q672" s="118">
        <v>3136697.71</v>
      </c>
      <c r="R672" s="119">
        <v>45300</v>
      </c>
      <c r="S672" s="118">
        <v>2896699.26</v>
      </c>
      <c r="T672" s="119">
        <v>41771</v>
      </c>
    </row>
    <row r="673" spans="16:20" x14ac:dyDescent="0.25">
      <c r="P673" s="82" t="s">
        <v>162</v>
      </c>
      <c r="Q673" s="76">
        <v>9060517.5099999998</v>
      </c>
      <c r="R673" s="68">
        <v>97591</v>
      </c>
      <c r="S673" s="76">
        <v>2755182.8200000003</v>
      </c>
      <c r="T673" s="68">
        <v>5562</v>
      </c>
    </row>
    <row r="674" spans="16:20" x14ac:dyDescent="0.25">
      <c r="P674" s="59" t="s">
        <v>163</v>
      </c>
      <c r="Q674" s="113">
        <v>5563638.6600000001</v>
      </c>
      <c r="R674" s="66">
        <v>11692</v>
      </c>
      <c r="S674" s="113">
        <v>1889914.9600000002</v>
      </c>
      <c r="T674" s="122">
        <v>991</v>
      </c>
    </row>
    <row r="675" spans="16:20" x14ac:dyDescent="0.25">
      <c r="P675" s="58" t="s">
        <v>168</v>
      </c>
      <c r="Q675" s="118">
        <v>2783215.13</v>
      </c>
      <c r="R675" s="119">
        <v>949</v>
      </c>
      <c r="S675" s="118">
        <v>1824726.27</v>
      </c>
      <c r="T675" s="119">
        <v>636</v>
      </c>
    </row>
    <row r="676" spans="16:20" x14ac:dyDescent="0.25">
      <c r="P676" s="58" t="s">
        <v>171</v>
      </c>
      <c r="Q676" s="118">
        <v>2780040.86</v>
      </c>
      <c r="R676" s="119">
        <v>9535</v>
      </c>
      <c r="S676" s="118">
        <v>65139.59</v>
      </c>
      <c r="T676" s="119">
        <v>200</v>
      </c>
    </row>
    <row r="677" spans="16:20" x14ac:dyDescent="0.25">
      <c r="P677" s="58" t="s">
        <v>117</v>
      </c>
      <c r="Q677" s="118">
        <v>382.67</v>
      </c>
      <c r="R677" s="119">
        <v>1208</v>
      </c>
      <c r="S677" s="118">
        <v>49.1</v>
      </c>
      <c r="T677" s="119">
        <v>155</v>
      </c>
    </row>
    <row r="678" spans="16:20" x14ac:dyDescent="0.25">
      <c r="P678" s="59" t="s">
        <v>177</v>
      </c>
      <c r="Q678" s="113">
        <v>1135323.8899999999</v>
      </c>
      <c r="R678" s="66">
        <v>85463</v>
      </c>
      <c r="S678" s="113">
        <v>85304.75</v>
      </c>
      <c r="T678" s="122">
        <v>4427</v>
      </c>
    </row>
    <row r="679" spans="16:20" x14ac:dyDescent="0.25">
      <c r="P679" s="58" t="s">
        <v>182</v>
      </c>
      <c r="Q679" s="118">
        <v>1135323.8899999999</v>
      </c>
      <c r="R679" s="119">
        <v>85463</v>
      </c>
      <c r="S679" s="118">
        <v>85304.75</v>
      </c>
      <c r="T679" s="119">
        <v>4427</v>
      </c>
    </row>
    <row r="680" spans="16:20" x14ac:dyDescent="0.25">
      <c r="P680" s="59" t="s">
        <v>184</v>
      </c>
      <c r="Q680" s="113">
        <v>2361554.96</v>
      </c>
      <c r="R680" s="66">
        <v>436</v>
      </c>
      <c r="S680" s="113">
        <v>779963.11</v>
      </c>
      <c r="T680" s="122">
        <v>144</v>
      </c>
    </row>
    <row r="681" spans="16:20" x14ac:dyDescent="0.25">
      <c r="P681" s="58" t="s">
        <v>189</v>
      </c>
      <c r="Q681" s="118">
        <v>2361554.96</v>
      </c>
      <c r="R681" s="119">
        <v>436</v>
      </c>
      <c r="S681" s="118">
        <v>779963.11</v>
      </c>
      <c r="T681" s="119">
        <v>144</v>
      </c>
    </row>
    <row r="682" spans="16:20" x14ac:dyDescent="0.25">
      <c r="P682" s="82" t="s">
        <v>191</v>
      </c>
      <c r="Q682" s="76">
        <v>4403836.95</v>
      </c>
      <c r="R682" s="68">
        <v>65500</v>
      </c>
      <c r="S682" s="76">
        <v>1108855.04</v>
      </c>
      <c r="T682" s="68">
        <v>5384</v>
      </c>
    </row>
    <row r="683" spans="16:20" x14ac:dyDescent="0.25">
      <c r="P683" s="59" t="s">
        <v>192</v>
      </c>
      <c r="Q683" s="113">
        <v>606855.09</v>
      </c>
      <c r="R683" s="66">
        <v>2670</v>
      </c>
      <c r="S683" s="113">
        <v>248902.1</v>
      </c>
      <c r="T683" s="122">
        <v>1151</v>
      </c>
    </row>
    <row r="684" spans="16:20" x14ac:dyDescent="0.25">
      <c r="P684" s="58" t="s">
        <v>77</v>
      </c>
      <c r="Q684" s="118">
        <v>291735.12</v>
      </c>
      <c r="R684" s="119">
        <v>1570</v>
      </c>
      <c r="S684" s="118">
        <v>159414.92000000001</v>
      </c>
      <c r="T684" s="119">
        <v>850</v>
      </c>
    </row>
    <row r="685" spans="16:20" x14ac:dyDescent="0.25">
      <c r="P685" s="58" t="s">
        <v>80</v>
      </c>
      <c r="Q685" s="118">
        <v>159649.88</v>
      </c>
      <c r="R685" s="119">
        <v>743</v>
      </c>
      <c r="S685" s="118">
        <v>89487.18</v>
      </c>
      <c r="T685" s="119">
        <v>301</v>
      </c>
    </row>
    <row r="686" spans="16:20" x14ac:dyDescent="0.25">
      <c r="P686" s="58" t="s">
        <v>106</v>
      </c>
      <c r="Q686" s="118">
        <v>155470.09</v>
      </c>
      <c r="R686" s="119">
        <v>357</v>
      </c>
      <c r="S686" s="118">
        <v>0</v>
      </c>
      <c r="T686" s="119">
        <v>0</v>
      </c>
    </row>
    <row r="687" spans="16:20" x14ac:dyDescent="0.25">
      <c r="P687" s="59" t="s">
        <v>226</v>
      </c>
      <c r="Q687" s="113">
        <v>253174.26</v>
      </c>
      <c r="R687" s="66">
        <v>995</v>
      </c>
      <c r="S687" s="113">
        <v>186508.89</v>
      </c>
      <c r="T687" s="122">
        <v>737</v>
      </c>
    </row>
    <row r="688" spans="16:20" x14ac:dyDescent="0.25">
      <c r="P688" s="58" t="s">
        <v>77</v>
      </c>
      <c r="Q688" s="118">
        <v>253174.26</v>
      </c>
      <c r="R688" s="119">
        <v>995</v>
      </c>
      <c r="S688" s="118">
        <v>186508.89</v>
      </c>
      <c r="T688" s="119">
        <v>737</v>
      </c>
    </row>
    <row r="689" spans="16:20" x14ac:dyDescent="0.25">
      <c r="P689" s="59" t="s">
        <v>228</v>
      </c>
      <c r="Q689" s="113">
        <v>2491685.83</v>
      </c>
      <c r="R689" s="66">
        <v>51683</v>
      </c>
      <c r="S689" s="113">
        <v>386238.94999999995</v>
      </c>
      <c r="T689" s="122">
        <v>822</v>
      </c>
    </row>
    <row r="690" spans="16:20" x14ac:dyDescent="0.25">
      <c r="P690" s="58" t="s">
        <v>227</v>
      </c>
      <c r="Q690" s="118">
        <v>1972623.99</v>
      </c>
      <c r="R690" s="119">
        <v>50688</v>
      </c>
      <c r="S690" s="118">
        <v>3436.31</v>
      </c>
      <c r="T690" s="119">
        <v>100</v>
      </c>
    </row>
    <row r="691" spans="16:20" x14ac:dyDescent="0.25">
      <c r="P691" s="58" t="s">
        <v>77</v>
      </c>
      <c r="Q691" s="118">
        <v>299066.38</v>
      </c>
      <c r="R691" s="119">
        <v>585</v>
      </c>
      <c r="S691" s="118">
        <v>180406.81</v>
      </c>
      <c r="T691" s="119">
        <v>354</v>
      </c>
    </row>
    <row r="692" spans="16:20" x14ac:dyDescent="0.25">
      <c r="P692" s="58" t="s">
        <v>80</v>
      </c>
      <c r="Q692" s="118">
        <v>219995.46</v>
      </c>
      <c r="R692" s="119">
        <v>410</v>
      </c>
      <c r="S692" s="118">
        <v>202395.83</v>
      </c>
      <c r="T692" s="119">
        <v>368</v>
      </c>
    </row>
    <row r="693" spans="16:20" x14ac:dyDescent="0.25">
      <c r="P693" s="59" t="s">
        <v>201</v>
      </c>
      <c r="Q693" s="113">
        <v>1052121.77</v>
      </c>
      <c r="R693" s="66">
        <v>10152</v>
      </c>
      <c r="S693" s="113">
        <v>287205.09999999998</v>
      </c>
      <c r="T693" s="122">
        <v>2674</v>
      </c>
    </row>
    <row r="694" spans="16:20" x14ac:dyDescent="0.25">
      <c r="P694" s="58" t="s">
        <v>77</v>
      </c>
      <c r="Q694" s="118">
        <v>741602.7</v>
      </c>
      <c r="R694" s="119">
        <v>2673</v>
      </c>
      <c r="S694" s="118">
        <v>237283.26</v>
      </c>
      <c r="T694" s="119">
        <v>706</v>
      </c>
    </row>
    <row r="695" spans="16:20" x14ac:dyDescent="0.25">
      <c r="P695" s="58" t="s">
        <v>80</v>
      </c>
      <c r="Q695" s="118">
        <v>310519.07</v>
      </c>
      <c r="R695" s="119">
        <v>7479</v>
      </c>
      <c r="S695" s="118">
        <v>49921.84</v>
      </c>
      <c r="T695" s="119">
        <v>1968</v>
      </c>
    </row>
    <row r="696" spans="16:20" x14ac:dyDescent="0.25">
      <c r="P696" s="80" t="s">
        <v>31</v>
      </c>
      <c r="Q696" s="75">
        <v>443849282</v>
      </c>
      <c r="R696" s="81">
        <v>3629722</v>
      </c>
      <c r="S696" s="75">
        <v>180077917</v>
      </c>
      <c r="T696" s="81">
        <v>406593</v>
      </c>
    </row>
    <row r="697" spans="16:20" x14ac:dyDescent="0.25">
      <c r="P697" s="82" t="s">
        <v>61</v>
      </c>
      <c r="Q697" s="76">
        <v>140827451</v>
      </c>
      <c r="R697" s="68">
        <v>37622</v>
      </c>
      <c r="S697" s="76">
        <v>122974678</v>
      </c>
      <c r="T697" s="68">
        <v>32043</v>
      </c>
    </row>
    <row r="698" spans="16:20" x14ac:dyDescent="0.25">
      <c r="P698" s="59" t="s">
        <v>214</v>
      </c>
      <c r="Q698" s="113">
        <v>20114844</v>
      </c>
      <c r="R698" s="66">
        <v>681</v>
      </c>
      <c r="S698" s="113">
        <v>16773370</v>
      </c>
      <c r="T698" s="122">
        <v>561</v>
      </c>
    </row>
    <row r="699" spans="16:20" x14ac:dyDescent="0.25">
      <c r="P699" s="58" t="s">
        <v>215</v>
      </c>
      <c r="Q699" s="118">
        <v>8660323</v>
      </c>
      <c r="R699" s="119">
        <v>261</v>
      </c>
      <c r="S699" s="118">
        <v>7690506</v>
      </c>
      <c r="T699" s="119">
        <v>231</v>
      </c>
    </row>
    <row r="700" spans="16:20" x14ac:dyDescent="0.25">
      <c r="P700" s="58" t="s">
        <v>216</v>
      </c>
      <c r="Q700" s="118">
        <v>11454521</v>
      </c>
      <c r="R700" s="119">
        <v>420</v>
      </c>
      <c r="S700" s="118">
        <v>9082864</v>
      </c>
      <c r="T700" s="119">
        <v>330</v>
      </c>
    </row>
    <row r="701" spans="16:20" x14ac:dyDescent="0.25">
      <c r="P701" s="59" t="s">
        <v>217</v>
      </c>
      <c r="Q701" s="113">
        <v>25491188</v>
      </c>
      <c r="R701" s="66">
        <v>1068</v>
      </c>
      <c r="S701" s="113">
        <v>20708913</v>
      </c>
      <c r="T701" s="122">
        <v>863</v>
      </c>
    </row>
    <row r="702" spans="16:20" x14ac:dyDescent="0.25">
      <c r="P702" s="58" t="s">
        <v>64</v>
      </c>
      <c r="Q702" s="118">
        <v>25491188</v>
      </c>
      <c r="R702" s="119">
        <v>1068</v>
      </c>
      <c r="S702" s="118">
        <v>20708913</v>
      </c>
      <c r="T702" s="119">
        <v>863</v>
      </c>
    </row>
    <row r="703" spans="16:20" x14ac:dyDescent="0.25">
      <c r="P703" s="59" t="s">
        <v>218</v>
      </c>
      <c r="Q703" s="113">
        <v>6943128</v>
      </c>
      <c r="R703" s="66">
        <v>296</v>
      </c>
      <c r="S703" s="113">
        <v>6825845</v>
      </c>
      <c r="T703" s="122">
        <v>291</v>
      </c>
    </row>
    <row r="704" spans="16:20" x14ac:dyDescent="0.25">
      <c r="P704" s="58" t="s">
        <v>70</v>
      </c>
      <c r="Q704" s="118">
        <v>6943128</v>
      </c>
      <c r="R704" s="119">
        <v>296</v>
      </c>
      <c r="S704" s="118">
        <v>6825845</v>
      </c>
      <c r="T704" s="119">
        <v>291</v>
      </c>
    </row>
    <row r="705" spans="16:20" x14ac:dyDescent="0.25">
      <c r="P705" s="59" t="s">
        <v>62</v>
      </c>
      <c r="Q705" s="113">
        <v>445318</v>
      </c>
      <c r="R705" s="66">
        <v>53</v>
      </c>
      <c r="S705" s="113">
        <v>445318</v>
      </c>
      <c r="T705" s="122">
        <v>53</v>
      </c>
    </row>
    <row r="706" spans="16:20" x14ac:dyDescent="0.25">
      <c r="P706" s="58" t="s">
        <v>73</v>
      </c>
      <c r="Q706" s="118">
        <v>445318</v>
      </c>
      <c r="R706" s="119">
        <v>53</v>
      </c>
      <c r="S706" s="118">
        <v>445318</v>
      </c>
      <c r="T706" s="119">
        <v>53</v>
      </c>
    </row>
    <row r="707" spans="16:20" x14ac:dyDescent="0.25">
      <c r="P707" s="59" t="s">
        <v>75</v>
      </c>
      <c r="Q707" s="113">
        <v>87832973</v>
      </c>
      <c r="R707" s="66">
        <v>35524</v>
      </c>
      <c r="S707" s="113">
        <v>78221232</v>
      </c>
      <c r="T707" s="122">
        <v>30275</v>
      </c>
    </row>
    <row r="708" spans="16:20" x14ac:dyDescent="0.25">
      <c r="P708" s="58" t="s">
        <v>77</v>
      </c>
      <c r="Q708" s="118">
        <v>68166097</v>
      </c>
      <c r="R708" s="119">
        <v>5668</v>
      </c>
      <c r="S708" s="118">
        <v>67744618</v>
      </c>
      <c r="T708" s="119">
        <v>5540</v>
      </c>
    </row>
    <row r="709" spans="16:20" x14ac:dyDescent="0.25">
      <c r="P709" s="58" t="s">
        <v>80</v>
      </c>
      <c r="Q709" s="118">
        <v>502790</v>
      </c>
      <c r="R709" s="119">
        <v>615</v>
      </c>
      <c r="S709" s="118">
        <v>0</v>
      </c>
      <c r="T709" s="119">
        <v>0</v>
      </c>
    </row>
    <row r="710" spans="16:20" x14ac:dyDescent="0.25">
      <c r="P710" s="58" t="s">
        <v>106</v>
      </c>
      <c r="Q710" s="118">
        <v>8687472</v>
      </c>
      <c r="R710" s="119">
        <v>4506</v>
      </c>
      <c r="S710" s="118">
        <v>0</v>
      </c>
      <c r="T710" s="119">
        <v>0</v>
      </c>
    </row>
    <row r="711" spans="16:20" x14ac:dyDescent="0.25">
      <c r="P711" s="58" t="s">
        <v>83</v>
      </c>
      <c r="Q711" s="118">
        <v>10476614</v>
      </c>
      <c r="R711" s="119">
        <v>24735</v>
      </c>
      <c r="S711" s="118">
        <v>10476614</v>
      </c>
      <c r="T711" s="119">
        <v>24735</v>
      </c>
    </row>
    <row r="712" spans="16:20" x14ac:dyDescent="0.25">
      <c r="P712" s="82" t="s">
        <v>85</v>
      </c>
      <c r="Q712" s="76">
        <v>30238396</v>
      </c>
      <c r="R712" s="68">
        <v>136674</v>
      </c>
      <c r="S712" s="76">
        <v>942623</v>
      </c>
      <c r="T712" s="68">
        <v>25401</v>
      </c>
    </row>
    <row r="713" spans="16:20" x14ac:dyDescent="0.25">
      <c r="P713" s="59" t="s">
        <v>86</v>
      </c>
      <c r="Q713" s="113">
        <v>1723267</v>
      </c>
      <c r="R713" s="66">
        <v>28951</v>
      </c>
      <c r="S713" s="113">
        <v>51004</v>
      </c>
      <c r="T713" s="122">
        <v>18818</v>
      </c>
    </row>
    <row r="714" spans="16:20" x14ac:dyDescent="0.25">
      <c r="P714" s="58" t="s">
        <v>219</v>
      </c>
      <c r="Q714" s="118">
        <v>45809</v>
      </c>
      <c r="R714" s="119">
        <v>1574</v>
      </c>
      <c r="S714" s="118">
        <v>0</v>
      </c>
      <c r="T714" s="119">
        <v>0</v>
      </c>
    </row>
    <row r="715" spans="16:20" x14ac:dyDescent="0.25">
      <c r="P715" s="58" t="s">
        <v>92</v>
      </c>
      <c r="Q715" s="118">
        <v>1582154</v>
      </c>
      <c r="R715" s="119">
        <v>4643</v>
      </c>
      <c r="S715" s="118">
        <v>0</v>
      </c>
      <c r="T715" s="119">
        <v>0</v>
      </c>
    </row>
    <row r="716" spans="16:20" x14ac:dyDescent="0.25">
      <c r="P716" s="58" t="s">
        <v>77</v>
      </c>
      <c r="Q716" s="118">
        <v>67605</v>
      </c>
      <c r="R716" s="119">
        <v>22576</v>
      </c>
      <c r="S716" s="118">
        <v>51004</v>
      </c>
      <c r="T716" s="119">
        <v>18818</v>
      </c>
    </row>
    <row r="717" spans="16:20" x14ac:dyDescent="0.25">
      <c r="P717" s="58" t="s">
        <v>106</v>
      </c>
      <c r="Q717" s="118">
        <v>27699</v>
      </c>
      <c r="R717" s="119">
        <v>158</v>
      </c>
      <c r="S717" s="118">
        <v>0</v>
      </c>
      <c r="T717" s="119">
        <v>0</v>
      </c>
    </row>
    <row r="718" spans="16:20" x14ac:dyDescent="0.25">
      <c r="P718" s="59" t="s">
        <v>90</v>
      </c>
      <c r="Q718" s="113">
        <v>1701990</v>
      </c>
      <c r="R718" s="66">
        <v>20749</v>
      </c>
      <c r="S718" s="113">
        <v>0</v>
      </c>
      <c r="T718" s="122">
        <v>0</v>
      </c>
    </row>
    <row r="719" spans="16:20" x14ac:dyDescent="0.25">
      <c r="P719" s="58" t="s">
        <v>219</v>
      </c>
      <c r="Q719" s="118">
        <v>953698</v>
      </c>
      <c r="R719" s="119">
        <v>785</v>
      </c>
      <c r="S719" s="118">
        <v>0</v>
      </c>
      <c r="T719" s="119">
        <v>0</v>
      </c>
    </row>
    <row r="720" spans="16:20" x14ac:dyDescent="0.25">
      <c r="P720" s="58" t="s">
        <v>92</v>
      </c>
      <c r="Q720" s="118">
        <v>747250</v>
      </c>
      <c r="R720" s="119">
        <v>15964</v>
      </c>
      <c r="S720" s="118">
        <v>0</v>
      </c>
      <c r="T720" s="119">
        <v>0</v>
      </c>
    </row>
    <row r="721" spans="16:20" x14ac:dyDescent="0.25">
      <c r="P721" s="58" t="s">
        <v>80</v>
      </c>
      <c r="Q721" s="118">
        <v>1042</v>
      </c>
      <c r="R721" s="119">
        <v>4000</v>
      </c>
      <c r="S721" s="118">
        <v>0</v>
      </c>
      <c r="T721" s="119">
        <v>0</v>
      </c>
    </row>
    <row r="722" spans="16:20" x14ac:dyDescent="0.25">
      <c r="P722" s="59" t="s">
        <v>94</v>
      </c>
      <c r="Q722" s="113">
        <v>25325026</v>
      </c>
      <c r="R722" s="66">
        <v>62912</v>
      </c>
      <c r="S722" s="113">
        <v>891619</v>
      </c>
      <c r="T722" s="122">
        <v>6583</v>
      </c>
    </row>
    <row r="723" spans="16:20" x14ac:dyDescent="0.25">
      <c r="P723" s="58" t="s">
        <v>92</v>
      </c>
      <c r="Q723" s="118">
        <v>22293470</v>
      </c>
      <c r="R723" s="119">
        <v>61494</v>
      </c>
      <c r="S723" s="118">
        <v>891619</v>
      </c>
      <c r="T723" s="119">
        <v>6583</v>
      </c>
    </row>
    <row r="724" spans="16:20" x14ac:dyDescent="0.25">
      <c r="P724" s="58" t="s">
        <v>220</v>
      </c>
      <c r="Q724" s="118">
        <v>3031556</v>
      </c>
      <c r="R724" s="119">
        <v>1418</v>
      </c>
      <c r="S724" s="118">
        <v>0</v>
      </c>
      <c r="T724" s="119">
        <v>0</v>
      </c>
    </row>
    <row r="725" spans="16:20" x14ac:dyDescent="0.25">
      <c r="P725" s="59" t="s">
        <v>97</v>
      </c>
      <c r="Q725" s="113">
        <v>1488113</v>
      </c>
      <c r="R725" s="66">
        <v>24062</v>
      </c>
      <c r="S725" s="113">
        <v>0</v>
      </c>
      <c r="T725" s="122">
        <v>0</v>
      </c>
    </row>
    <row r="726" spans="16:20" x14ac:dyDescent="0.25">
      <c r="P726" s="58" t="s">
        <v>77</v>
      </c>
      <c r="Q726" s="118">
        <v>347491</v>
      </c>
      <c r="R726" s="119">
        <v>1700</v>
      </c>
      <c r="S726" s="118">
        <v>0</v>
      </c>
      <c r="T726" s="119">
        <v>0</v>
      </c>
    </row>
    <row r="727" spans="16:20" x14ac:dyDescent="0.25">
      <c r="P727" s="58" t="s">
        <v>80</v>
      </c>
      <c r="Q727" s="118">
        <v>1008814</v>
      </c>
      <c r="R727" s="119">
        <v>17590</v>
      </c>
      <c r="S727" s="118">
        <v>0</v>
      </c>
      <c r="T727" s="119">
        <v>0</v>
      </c>
    </row>
    <row r="728" spans="16:20" x14ac:dyDescent="0.25">
      <c r="P728" s="58" t="s">
        <v>106</v>
      </c>
      <c r="Q728" s="118">
        <v>131808</v>
      </c>
      <c r="R728" s="119">
        <v>4772</v>
      </c>
      <c r="S728" s="118">
        <v>0</v>
      </c>
      <c r="T728" s="119">
        <v>0</v>
      </c>
    </row>
    <row r="729" spans="16:20" x14ac:dyDescent="0.25">
      <c r="P729" s="82" t="s">
        <v>110</v>
      </c>
      <c r="Q729" s="76">
        <v>84537604</v>
      </c>
      <c r="R729" s="68">
        <v>651417</v>
      </c>
      <c r="S729" s="76">
        <v>37888522</v>
      </c>
      <c r="T729" s="68">
        <v>298340</v>
      </c>
    </row>
    <row r="730" spans="16:20" x14ac:dyDescent="0.25">
      <c r="P730" s="59" t="s">
        <v>111</v>
      </c>
      <c r="Q730" s="113">
        <v>23645454</v>
      </c>
      <c r="R730" s="66">
        <v>157507</v>
      </c>
      <c r="S730" s="113">
        <v>11771726</v>
      </c>
      <c r="T730" s="122">
        <v>27870</v>
      </c>
    </row>
    <row r="731" spans="16:20" x14ac:dyDescent="0.25">
      <c r="P731" s="58" t="s">
        <v>222</v>
      </c>
      <c r="Q731" s="118">
        <v>85493</v>
      </c>
      <c r="R731" s="119">
        <v>174</v>
      </c>
      <c r="S731" s="118">
        <v>0</v>
      </c>
      <c r="T731" s="119">
        <v>0</v>
      </c>
    </row>
    <row r="732" spans="16:20" x14ac:dyDescent="0.25">
      <c r="P732" s="58" t="s">
        <v>77</v>
      </c>
      <c r="Q732" s="118">
        <v>5383862</v>
      </c>
      <c r="R732" s="119">
        <v>5159</v>
      </c>
      <c r="S732" s="118">
        <v>2850694</v>
      </c>
      <c r="T732" s="119">
        <v>2181</v>
      </c>
    </row>
    <row r="733" spans="16:20" x14ac:dyDescent="0.25">
      <c r="P733" s="58" t="s">
        <v>80</v>
      </c>
      <c r="Q733" s="118">
        <v>108103</v>
      </c>
      <c r="R733" s="119">
        <v>1549</v>
      </c>
      <c r="S733" s="118">
        <v>0</v>
      </c>
      <c r="T733" s="119">
        <v>0</v>
      </c>
    </row>
    <row r="734" spans="16:20" x14ac:dyDescent="0.25">
      <c r="P734" s="58" t="s">
        <v>117</v>
      </c>
      <c r="Q734" s="118">
        <v>18067996</v>
      </c>
      <c r="R734" s="119">
        <v>150625</v>
      </c>
      <c r="S734" s="118">
        <v>8921032</v>
      </c>
      <c r="T734" s="119">
        <v>25689</v>
      </c>
    </row>
    <row r="735" spans="16:20" x14ac:dyDescent="0.25">
      <c r="P735" s="59" t="s">
        <v>119</v>
      </c>
      <c r="Q735" s="113">
        <v>2978582</v>
      </c>
      <c r="R735" s="66">
        <v>27885</v>
      </c>
      <c r="S735" s="113">
        <v>824562</v>
      </c>
      <c r="T735" s="122">
        <v>4697</v>
      </c>
    </row>
    <row r="736" spans="16:20" x14ac:dyDescent="0.25">
      <c r="P736" s="58" t="s">
        <v>221</v>
      </c>
      <c r="Q736" s="118">
        <v>25067</v>
      </c>
      <c r="R736" s="119">
        <v>800</v>
      </c>
      <c r="S736" s="118">
        <v>0</v>
      </c>
      <c r="T736" s="119">
        <v>0</v>
      </c>
    </row>
    <row r="737" spans="16:20" x14ac:dyDescent="0.25">
      <c r="P737" s="58" t="s">
        <v>77</v>
      </c>
      <c r="Q737" s="118">
        <v>1011734</v>
      </c>
      <c r="R737" s="119">
        <v>1324</v>
      </c>
      <c r="S737" s="118">
        <v>70400</v>
      </c>
      <c r="T737" s="119">
        <v>123</v>
      </c>
    </row>
    <row r="738" spans="16:20" x14ac:dyDescent="0.25">
      <c r="P738" s="58" t="s">
        <v>80</v>
      </c>
      <c r="Q738" s="118">
        <v>486153</v>
      </c>
      <c r="R738" s="119">
        <v>1787</v>
      </c>
      <c r="S738" s="118">
        <v>0</v>
      </c>
      <c r="T738" s="119">
        <v>0</v>
      </c>
    </row>
    <row r="739" spans="16:20" x14ac:dyDescent="0.25">
      <c r="P739" s="58" t="s">
        <v>117</v>
      </c>
      <c r="Q739" s="118">
        <v>690529</v>
      </c>
      <c r="R739" s="119">
        <v>2299</v>
      </c>
      <c r="S739" s="118">
        <v>466290</v>
      </c>
      <c r="T739" s="119">
        <v>1551</v>
      </c>
    </row>
    <row r="740" spans="16:20" x14ac:dyDescent="0.25">
      <c r="P740" s="58" t="s">
        <v>83</v>
      </c>
      <c r="Q740" s="118">
        <v>765099</v>
      </c>
      <c r="R740" s="119">
        <v>21675</v>
      </c>
      <c r="S740" s="118">
        <v>287872</v>
      </c>
      <c r="T740" s="119">
        <v>3023</v>
      </c>
    </row>
    <row r="741" spans="16:20" x14ac:dyDescent="0.25">
      <c r="P741" s="59" t="s">
        <v>128</v>
      </c>
      <c r="Q741" s="113">
        <v>43129731</v>
      </c>
      <c r="R741" s="66">
        <v>352388</v>
      </c>
      <c r="S741" s="113">
        <v>22223332</v>
      </c>
      <c r="T741" s="122">
        <v>214919</v>
      </c>
    </row>
    <row r="742" spans="16:20" x14ac:dyDescent="0.25">
      <c r="P742" s="58" t="s">
        <v>77</v>
      </c>
      <c r="Q742" s="118">
        <v>7992563</v>
      </c>
      <c r="R742" s="119">
        <v>2739</v>
      </c>
      <c r="S742" s="118">
        <v>5336330</v>
      </c>
      <c r="T742" s="119">
        <v>1650</v>
      </c>
    </row>
    <row r="743" spans="16:20" x14ac:dyDescent="0.25">
      <c r="P743" s="58" t="s">
        <v>117</v>
      </c>
      <c r="Q743" s="118">
        <v>35137168</v>
      </c>
      <c r="R743" s="119">
        <v>349649</v>
      </c>
      <c r="S743" s="118">
        <v>16887002</v>
      </c>
      <c r="T743" s="119">
        <v>213269</v>
      </c>
    </row>
    <row r="744" spans="16:20" x14ac:dyDescent="0.25">
      <c r="P744" s="59" t="s">
        <v>133</v>
      </c>
      <c r="Q744" s="113">
        <v>5707819</v>
      </c>
      <c r="R744" s="66">
        <v>71857</v>
      </c>
      <c r="S744" s="113">
        <v>2514007</v>
      </c>
      <c r="T744" s="122">
        <v>46350</v>
      </c>
    </row>
    <row r="745" spans="16:20" x14ac:dyDescent="0.25">
      <c r="P745" s="58" t="s">
        <v>221</v>
      </c>
      <c r="Q745" s="118">
        <v>446407</v>
      </c>
      <c r="R745" s="119">
        <v>96</v>
      </c>
      <c r="S745" s="118">
        <v>208241</v>
      </c>
      <c r="T745" s="119">
        <v>60</v>
      </c>
    </row>
    <row r="746" spans="16:20" x14ac:dyDescent="0.25">
      <c r="P746" s="58" t="s">
        <v>135</v>
      </c>
      <c r="Q746" s="118">
        <v>3060860</v>
      </c>
      <c r="R746" s="119">
        <v>63220</v>
      </c>
      <c r="S746" s="118">
        <v>1144345</v>
      </c>
      <c r="T746" s="119">
        <v>46107</v>
      </c>
    </row>
    <row r="747" spans="16:20" x14ac:dyDescent="0.25">
      <c r="P747" s="58" t="s">
        <v>77</v>
      </c>
      <c r="Q747" s="118">
        <v>1296608</v>
      </c>
      <c r="R747" s="119">
        <v>205</v>
      </c>
      <c r="S747" s="118">
        <v>1137149</v>
      </c>
      <c r="T747" s="119">
        <v>149</v>
      </c>
    </row>
    <row r="748" spans="16:20" x14ac:dyDescent="0.25">
      <c r="P748" s="58" t="s">
        <v>80</v>
      </c>
      <c r="Q748" s="118">
        <v>903944</v>
      </c>
      <c r="R748" s="119">
        <v>8336</v>
      </c>
      <c r="S748" s="118">
        <v>24272</v>
      </c>
      <c r="T748" s="119">
        <v>34</v>
      </c>
    </row>
    <row r="749" spans="16:20" x14ac:dyDescent="0.25">
      <c r="P749" s="59" t="s">
        <v>139</v>
      </c>
      <c r="Q749" s="113">
        <v>2082655</v>
      </c>
      <c r="R749" s="66">
        <v>10644</v>
      </c>
      <c r="S749" s="113">
        <v>328010</v>
      </c>
      <c r="T749" s="122">
        <v>4116</v>
      </c>
    </row>
    <row r="750" spans="16:20" x14ac:dyDescent="0.25">
      <c r="P750" s="58" t="s">
        <v>77</v>
      </c>
      <c r="Q750" s="118">
        <v>428979</v>
      </c>
      <c r="R750" s="119">
        <v>182</v>
      </c>
      <c r="S750" s="118">
        <v>14905</v>
      </c>
      <c r="T750" s="119">
        <v>15</v>
      </c>
    </row>
    <row r="751" spans="16:20" x14ac:dyDescent="0.25">
      <c r="P751" s="58" t="s">
        <v>80</v>
      </c>
      <c r="Q751" s="118">
        <v>829605</v>
      </c>
      <c r="R751" s="119">
        <v>2341</v>
      </c>
      <c r="S751" s="118">
        <v>0</v>
      </c>
      <c r="T751" s="119">
        <v>0</v>
      </c>
    </row>
    <row r="752" spans="16:20" x14ac:dyDescent="0.25">
      <c r="P752" s="58" t="s">
        <v>117</v>
      </c>
      <c r="Q752" s="118">
        <v>824071</v>
      </c>
      <c r="R752" s="119">
        <v>8121</v>
      </c>
      <c r="S752" s="118">
        <v>313105</v>
      </c>
      <c r="T752" s="119">
        <v>4101</v>
      </c>
    </row>
    <row r="753" spans="16:20" x14ac:dyDescent="0.25">
      <c r="P753" s="59" t="s">
        <v>146</v>
      </c>
      <c r="Q753" s="113">
        <v>731489</v>
      </c>
      <c r="R753" s="66">
        <v>16887</v>
      </c>
      <c r="S753" s="113">
        <v>649</v>
      </c>
      <c r="T753" s="122">
        <v>69</v>
      </c>
    </row>
    <row r="754" spans="16:20" x14ac:dyDescent="0.25">
      <c r="P754" s="58" t="s">
        <v>148</v>
      </c>
      <c r="Q754" s="118">
        <v>498678</v>
      </c>
      <c r="R754" s="119">
        <v>16658</v>
      </c>
      <c r="S754" s="118">
        <v>649</v>
      </c>
      <c r="T754" s="119">
        <v>69</v>
      </c>
    </row>
    <row r="755" spans="16:20" x14ac:dyDescent="0.25">
      <c r="P755" s="58" t="s">
        <v>77</v>
      </c>
      <c r="Q755" s="118">
        <v>232811</v>
      </c>
      <c r="R755" s="119">
        <v>229</v>
      </c>
      <c r="S755" s="118">
        <v>0</v>
      </c>
      <c r="T755" s="119">
        <v>0</v>
      </c>
    </row>
    <row r="756" spans="16:20" x14ac:dyDescent="0.25">
      <c r="P756" s="59" t="s">
        <v>152</v>
      </c>
      <c r="Q756" s="113">
        <v>861233</v>
      </c>
      <c r="R756" s="66">
        <v>1729</v>
      </c>
      <c r="S756" s="113">
        <v>216441</v>
      </c>
      <c r="T756" s="122">
        <v>305</v>
      </c>
    </row>
    <row r="757" spans="16:20" x14ac:dyDescent="0.25">
      <c r="P757" s="58" t="s">
        <v>224</v>
      </c>
      <c r="Q757" s="118">
        <v>54143</v>
      </c>
      <c r="R757" s="119">
        <v>5</v>
      </c>
      <c r="S757" s="118">
        <v>0</v>
      </c>
      <c r="T757" s="119">
        <v>0</v>
      </c>
    </row>
    <row r="758" spans="16:20" x14ac:dyDescent="0.25">
      <c r="P758" s="58" t="s">
        <v>77</v>
      </c>
      <c r="Q758" s="118">
        <v>337235</v>
      </c>
      <c r="R758" s="119">
        <v>591</v>
      </c>
      <c r="S758" s="118">
        <v>88264</v>
      </c>
      <c r="T758" s="119">
        <v>204</v>
      </c>
    </row>
    <row r="759" spans="16:20" x14ac:dyDescent="0.25">
      <c r="P759" s="58" t="s">
        <v>80</v>
      </c>
      <c r="Q759" s="118">
        <v>44384</v>
      </c>
      <c r="R759" s="119">
        <v>485</v>
      </c>
      <c r="S759" s="118">
        <v>6457</v>
      </c>
      <c r="T759" s="119">
        <v>21</v>
      </c>
    </row>
    <row r="760" spans="16:20" x14ac:dyDescent="0.25">
      <c r="P760" s="58" t="s">
        <v>117</v>
      </c>
      <c r="Q760" s="118">
        <v>425471</v>
      </c>
      <c r="R760" s="119">
        <v>648</v>
      </c>
      <c r="S760" s="118">
        <v>121720</v>
      </c>
      <c r="T760" s="119">
        <v>80</v>
      </c>
    </row>
    <row r="761" spans="16:20" x14ac:dyDescent="0.25">
      <c r="P761" s="59" t="s">
        <v>159</v>
      </c>
      <c r="Q761" s="113">
        <v>5400641</v>
      </c>
      <c r="R761" s="66">
        <v>12520</v>
      </c>
      <c r="S761" s="113">
        <v>9795</v>
      </c>
      <c r="T761" s="122">
        <v>14</v>
      </c>
    </row>
    <row r="762" spans="16:20" x14ac:dyDescent="0.25">
      <c r="P762" s="58" t="s">
        <v>77</v>
      </c>
      <c r="Q762" s="118">
        <v>69680</v>
      </c>
      <c r="R762" s="119">
        <v>201</v>
      </c>
      <c r="S762" s="118">
        <v>9795</v>
      </c>
      <c r="T762" s="119">
        <v>14</v>
      </c>
    </row>
    <row r="763" spans="16:20" x14ac:dyDescent="0.25">
      <c r="P763" s="58" t="s">
        <v>80</v>
      </c>
      <c r="Q763" s="118">
        <v>3681167</v>
      </c>
      <c r="R763" s="119">
        <v>11318</v>
      </c>
      <c r="S763" s="118">
        <v>0</v>
      </c>
      <c r="T763" s="119">
        <v>0</v>
      </c>
    </row>
    <row r="764" spans="16:20" x14ac:dyDescent="0.25">
      <c r="P764" s="58" t="s">
        <v>106</v>
      </c>
      <c r="Q764" s="118">
        <v>1649794</v>
      </c>
      <c r="R764" s="119">
        <v>1001</v>
      </c>
      <c r="S764" s="118">
        <v>0</v>
      </c>
      <c r="T764" s="119">
        <v>0</v>
      </c>
    </row>
    <row r="765" spans="16:20" x14ac:dyDescent="0.25">
      <c r="P765" s="82" t="s">
        <v>162</v>
      </c>
      <c r="Q765" s="76">
        <v>132210499</v>
      </c>
      <c r="R765" s="68">
        <v>299745</v>
      </c>
      <c r="S765" s="76">
        <v>6292908</v>
      </c>
      <c r="T765" s="68">
        <v>3922</v>
      </c>
    </row>
    <row r="766" spans="16:20" x14ac:dyDescent="0.25">
      <c r="P766" s="59" t="s">
        <v>163</v>
      </c>
      <c r="Q766" s="113">
        <v>69420669</v>
      </c>
      <c r="R766" s="66">
        <v>56643</v>
      </c>
      <c r="S766" s="113">
        <v>6292908</v>
      </c>
      <c r="T766" s="122">
        <v>3922</v>
      </c>
    </row>
    <row r="767" spans="16:20" x14ac:dyDescent="0.25">
      <c r="P767" s="58" t="s">
        <v>165</v>
      </c>
      <c r="Q767" s="118">
        <v>33888286</v>
      </c>
      <c r="R767" s="119">
        <v>31213</v>
      </c>
      <c r="S767" s="118">
        <v>0</v>
      </c>
      <c r="T767" s="119">
        <v>0</v>
      </c>
    </row>
    <row r="768" spans="16:20" x14ac:dyDescent="0.25">
      <c r="P768" s="58" t="s">
        <v>168</v>
      </c>
      <c r="Q768" s="118">
        <v>21492128</v>
      </c>
      <c r="R768" s="119">
        <v>15375</v>
      </c>
      <c r="S768" s="118">
        <v>5300604</v>
      </c>
      <c r="T768" s="119">
        <v>3377</v>
      </c>
    </row>
    <row r="769" spans="16:20" x14ac:dyDescent="0.25">
      <c r="P769" s="58" t="s">
        <v>171</v>
      </c>
      <c r="Q769" s="118">
        <v>13852064</v>
      </c>
      <c r="R769" s="119">
        <v>9640</v>
      </c>
      <c r="S769" s="118">
        <v>957822</v>
      </c>
      <c r="T769" s="119">
        <v>422</v>
      </c>
    </row>
    <row r="770" spans="16:20" x14ac:dyDescent="0.25">
      <c r="P770" s="58" t="s">
        <v>117</v>
      </c>
      <c r="Q770" s="118">
        <v>188191</v>
      </c>
      <c r="R770" s="119">
        <v>415</v>
      </c>
      <c r="S770" s="118">
        <v>34482</v>
      </c>
      <c r="T770" s="119">
        <v>123</v>
      </c>
    </row>
    <row r="771" spans="16:20" x14ac:dyDescent="0.25">
      <c r="P771" s="59" t="s">
        <v>177</v>
      </c>
      <c r="Q771" s="113">
        <v>27288879</v>
      </c>
      <c r="R771" s="66">
        <v>228446</v>
      </c>
      <c r="S771" s="113">
        <v>0</v>
      </c>
      <c r="T771" s="122">
        <v>0</v>
      </c>
    </row>
    <row r="772" spans="16:20" x14ac:dyDescent="0.25">
      <c r="P772" s="58" t="s">
        <v>225</v>
      </c>
      <c r="Q772" s="118">
        <v>4045604</v>
      </c>
      <c r="R772" s="119">
        <v>2031</v>
      </c>
      <c r="S772" s="118">
        <v>0</v>
      </c>
      <c r="T772" s="119">
        <v>0</v>
      </c>
    </row>
    <row r="773" spans="16:20" x14ac:dyDescent="0.25">
      <c r="P773" s="58" t="s">
        <v>179</v>
      </c>
      <c r="Q773" s="118">
        <v>8512455</v>
      </c>
      <c r="R773" s="119">
        <v>67617</v>
      </c>
      <c r="S773" s="118">
        <v>0</v>
      </c>
      <c r="T773" s="119">
        <v>0</v>
      </c>
    </row>
    <row r="774" spans="16:20" x14ac:dyDescent="0.25">
      <c r="P774" s="58" t="s">
        <v>182</v>
      </c>
      <c r="Q774" s="118">
        <v>14730820</v>
      </c>
      <c r="R774" s="119">
        <v>158798</v>
      </c>
      <c r="S774" s="118">
        <v>0</v>
      </c>
      <c r="T774" s="119">
        <v>0</v>
      </c>
    </row>
    <row r="775" spans="16:20" x14ac:dyDescent="0.25">
      <c r="P775" s="59" t="s">
        <v>184</v>
      </c>
      <c r="Q775" s="113">
        <v>35500951</v>
      </c>
      <c r="R775" s="66">
        <v>14656</v>
      </c>
      <c r="S775" s="113">
        <v>0</v>
      </c>
      <c r="T775" s="122">
        <v>0</v>
      </c>
    </row>
    <row r="776" spans="16:20" x14ac:dyDescent="0.25">
      <c r="P776" s="58" t="s">
        <v>186</v>
      </c>
      <c r="Q776" s="118">
        <v>3388434</v>
      </c>
      <c r="R776" s="119">
        <v>6783</v>
      </c>
      <c r="S776" s="118">
        <v>0</v>
      </c>
      <c r="T776" s="119">
        <v>0</v>
      </c>
    </row>
    <row r="777" spans="16:20" x14ac:dyDescent="0.25">
      <c r="P777" s="58" t="s">
        <v>189</v>
      </c>
      <c r="Q777" s="118">
        <v>32112517</v>
      </c>
      <c r="R777" s="119">
        <v>7873</v>
      </c>
      <c r="S777" s="118">
        <v>0</v>
      </c>
      <c r="T777" s="119">
        <v>0</v>
      </c>
    </row>
    <row r="778" spans="16:20" x14ac:dyDescent="0.25">
      <c r="P778" s="82" t="s">
        <v>191</v>
      </c>
      <c r="Q778" s="76">
        <v>56035332</v>
      </c>
      <c r="R778" s="68">
        <v>2504264</v>
      </c>
      <c r="S778" s="76">
        <v>11979186</v>
      </c>
      <c r="T778" s="68">
        <v>46887</v>
      </c>
    </row>
    <row r="779" spans="16:20" x14ac:dyDescent="0.25">
      <c r="P779" s="59" t="s">
        <v>192</v>
      </c>
      <c r="Q779" s="113">
        <v>5500257</v>
      </c>
      <c r="R779" s="66">
        <v>34949</v>
      </c>
      <c r="S779" s="113">
        <v>181869</v>
      </c>
      <c r="T779" s="122">
        <v>291</v>
      </c>
    </row>
    <row r="780" spans="16:20" x14ac:dyDescent="0.25">
      <c r="P780" s="58" t="s">
        <v>77</v>
      </c>
      <c r="Q780" s="118">
        <v>2571035</v>
      </c>
      <c r="R780" s="119">
        <v>4748</v>
      </c>
      <c r="S780" s="118">
        <v>172678</v>
      </c>
      <c r="T780" s="119">
        <v>226</v>
      </c>
    </row>
    <row r="781" spans="16:20" x14ac:dyDescent="0.25">
      <c r="P781" s="58" t="s">
        <v>80</v>
      </c>
      <c r="Q781" s="118">
        <v>464966</v>
      </c>
      <c r="R781" s="119">
        <v>2709</v>
      </c>
      <c r="S781" s="118">
        <v>5398</v>
      </c>
      <c r="T781" s="119">
        <v>19</v>
      </c>
    </row>
    <row r="782" spans="16:20" x14ac:dyDescent="0.25">
      <c r="P782" s="58" t="s">
        <v>106</v>
      </c>
      <c r="Q782" s="118">
        <v>2464256</v>
      </c>
      <c r="R782" s="119">
        <v>27492</v>
      </c>
      <c r="S782" s="118">
        <v>3793</v>
      </c>
      <c r="T782" s="119">
        <v>46</v>
      </c>
    </row>
    <row r="783" spans="16:20" x14ac:dyDescent="0.25">
      <c r="P783" s="59" t="s">
        <v>228</v>
      </c>
      <c r="Q783" s="113">
        <v>29114727</v>
      </c>
      <c r="R783" s="66">
        <v>2380601</v>
      </c>
      <c r="S783" s="113">
        <v>104445</v>
      </c>
      <c r="T783" s="122">
        <v>202</v>
      </c>
    </row>
    <row r="784" spans="16:20" x14ac:dyDescent="0.25">
      <c r="P784" s="58" t="s">
        <v>227</v>
      </c>
      <c r="Q784" s="118">
        <v>27370029</v>
      </c>
      <c r="R784" s="119">
        <v>2375513</v>
      </c>
      <c r="S784" s="118">
        <v>0</v>
      </c>
      <c r="T784" s="119">
        <v>0</v>
      </c>
    </row>
    <row r="785" spans="16:20" x14ac:dyDescent="0.25">
      <c r="P785" s="58" t="s">
        <v>77</v>
      </c>
      <c r="Q785" s="118">
        <v>987589</v>
      </c>
      <c r="R785" s="119">
        <v>2231</v>
      </c>
      <c r="S785" s="118">
        <v>104445</v>
      </c>
      <c r="T785" s="119">
        <v>202</v>
      </c>
    </row>
    <row r="786" spans="16:20" x14ac:dyDescent="0.25">
      <c r="P786" s="58" t="s">
        <v>80</v>
      </c>
      <c r="Q786" s="118">
        <v>756411</v>
      </c>
      <c r="R786" s="119">
        <v>2273</v>
      </c>
      <c r="S786" s="118">
        <v>0</v>
      </c>
      <c r="T786" s="119">
        <v>0</v>
      </c>
    </row>
    <row r="787" spans="16:20" x14ac:dyDescent="0.25">
      <c r="P787" s="58" t="s">
        <v>106</v>
      </c>
      <c r="Q787" s="118">
        <v>698</v>
      </c>
      <c r="R787" s="119">
        <v>584</v>
      </c>
      <c r="S787" s="118">
        <v>0</v>
      </c>
      <c r="T787" s="119">
        <v>0</v>
      </c>
    </row>
    <row r="788" spans="16:20" x14ac:dyDescent="0.25">
      <c r="P788" s="59" t="s">
        <v>201</v>
      </c>
      <c r="Q788" s="113">
        <v>21420348</v>
      </c>
      <c r="R788" s="66">
        <v>88714</v>
      </c>
      <c r="S788" s="113">
        <v>11692872</v>
      </c>
      <c r="T788" s="122">
        <v>46394</v>
      </c>
    </row>
    <row r="789" spans="16:20" x14ac:dyDescent="0.25">
      <c r="P789" s="58" t="s">
        <v>203</v>
      </c>
      <c r="Q789" s="118">
        <v>873028</v>
      </c>
      <c r="R789" s="119">
        <v>780</v>
      </c>
      <c r="S789" s="118">
        <v>873028</v>
      </c>
      <c r="T789" s="119">
        <v>780</v>
      </c>
    </row>
    <row r="790" spans="16:20" x14ac:dyDescent="0.25">
      <c r="P790" s="58" t="s">
        <v>77</v>
      </c>
      <c r="Q790" s="118">
        <v>10960608</v>
      </c>
      <c r="R790" s="119">
        <v>16811</v>
      </c>
      <c r="S790" s="118">
        <v>6715203</v>
      </c>
      <c r="T790" s="119">
        <v>10782</v>
      </c>
    </row>
    <row r="791" spans="16:20" x14ac:dyDescent="0.25">
      <c r="P791" s="58" t="s">
        <v>80</v>
      </c>
      <c r="Q791" s="118">
        <v>3164641</v>
      </c>
      <c r="R791" s="119">
        <v>29202</v>
      </c>
      <c r="S791" s="118">
        <v>1819195</v>
      </c>
      <c r="T791" s="119">
        <v>19160</v>
      </c>
    </row>
    <row r="792" spans="16:20" x14ac:dyDescent="0.25">
      <c r="P792" s="58" t="s">
        <v>117</v>
      </c>
      <c r="Q792" s="118">
        <v>221948</v>
      </c>
      <c r="R792" s="119">
        <v>6969</v>
      </c>
      <c r="S792" s="118">
        <v>88150</v>
      </c>
      <c r="T792" s="119">
        <v>1532</v>
      </c>
    </row>
    <row r="793" spans="16:20" x14ac:dyDescent="0.25">
      <c r="P793" s="58" t="s">
        <v>106</v>
      </c>
      <c r="Q793" s="118">
        <v>6200123</v>
      </c>
      <c r="R793" s="119">
        <v>34952</v>
      </c>
      <c r="S793" s="118">
        <v>2197296</v>
      </c>
      <c r="T793" s="119">
        <v>14140</v>
      </c>
    </row>
    <row r="794" spans="16:20" x14ac:dyDescent="0.25">
      <c r="P794" s="80" t="s">
        <v>32</v>
      </c>
      <c r="Q794" s="75">
        <v>129381976.17000002</v>
      </c>
      <c r="R794" s="81">
        <v>1377920</v>
      </c>
      <c r="S794" s="75">
        <v>16897152.669999998</v>
      </c>
      <c r="T794" s="81">
        <v>278360</v>
      </c>
    </row>
    <row r="795" spans="16:20" x14ac:dyDescent="0.25">
      <c r="P795" s="82" t="s">
        <v>61</v>
      </c>
      <c r="Q795" s="76">
        <v>48140500.069999993</v>
      </c>
      <c r="R795" s="68">
        <v>2921</v>
      </c>
      <c r="S795" s="76">
        <v>7083430.1900000004</v>
      </c>
      <c r="T795" s="68">
        <v>351</v>
      </c>
    </row>
    <row r="796" spans="16:20" x14ac:dyDescent="0.25">
      <c r="P796" s="59" t="s">
        <v>214</v>
      </c>
      <c r="Q796" s="113">
        <v>9368114.1799999997</v>
      </c>
      <c r="R796" s="66">
        <v>580</v>
      </c>
      <c r="S796" s="113">
        <v>1662955</v>
      </c>
      <c r="T796" s="122">
        <v>76</v>
      </c>
    </row>
    <row r="797" spans="16:20" x14ac:dyDescent="0.25">
      <c r="P797" s="58" t="s">
        <v>215</v>
      </c>
      <c r="Q797" s="118">
        <v>2385423.39</v>
      </c>
      <c r="R797" s="119">
        <v>234</v>
      </c>
      <c r="S797" s="118">
        <v>0</v>
      </c>
      <c r="T797" s="119">
        <v>0</v>
      </c>
    </row>
    <row r="798" spans="16:20" x14ac:dyDescent="0.25">
      <c r="P798" s="58" t="s">
        <v>216</v>
      </c>
      <c r="Q798" s="118">
        <v>6982690.79</v>
      </c>
      <c r="R798" s="119">
        <v>346</v>
      </c>
      <c r="S798" s="118">
        <v>1662955</v>
      </c>
      <c r="T798" s="119">
        <v>76</v>
      </c>
    </row>
    <row r="799" spans="16:20" x14ac:dyDescent="0.25">
      <c r="P799" s="59" t="s">
        <v>217</v>
      </c>
      <c r="Q799" s="113">
        <v>32654226.59</v>
      </c>
      <c r="R799" s="66">
        <v>2100</v>
      </c>
      <c r="S799" s="113">
        <v>3973441.66</v>
      </c>
      <c r="T799" s="122">
        <v>275</v>
      </c>
    </row>
    <row r="800" spans="16:20" x14ac:dyDescent="0.25">
      <c r="P800" s="58" t="s">
        <v>64</v>
      </c>
      <c r="Q800" s="118">
        <v>18175459.68</v>
      </c>
      <c r="R800" s="119">
        <v>1173</v>
      </c>
      <c r="S800" s="118">
        <v>1753034.32</v>
      </c>
      <c r="T800" s="119">
        <v>127</v>
      </c>
    </row>
    <row r="801" spans="16:20" x14ac:dyDescent="0.25">
      <c r="P801" s="58" t="s">
        <v>67</v>
      </c>
      <c r="Q801" s="118">
        <v>14478766.91</v>
      </c>
      <c r="R801" s="119">
        <v>927</v>
      </c>
      <c r="S801" s="118">
        <v>2220407.34</v>
      </c>
      <c r="T801" s="119">
        <v>148</v>
      </c>
    </row>
    <row r="802" spans="16:20" x14ac:dyDescent="0.25">
      <c r="P802" s="59" t="s">
        <v>218</v>
      </c>
      <c r="Q802" s="113">
        <v>6118159.2999999998</v>
      </c>
      <c r="R802" s="66">
        <v>241</v>
      </c>
      <c r="S802" s="113">
        <v>1447033.53</v>
      </c>
      <c r="T802" s="122">
        <v>0</v>
      </c>
    </row>
    <row r="803" spans="16:20" x14ac:dyDescent="0.25">
      <c r="P803" s="58" t="s">
        <v>70</v>
      </c>
      <c r="Q803" s="118">
        <v>6118159.2999999998</v>
      </c>
      <c r="R803" s="119">
        <v>241</v>
      </c>
      <c r="S803" s="118">
        <v>1447033.53</v>
      </c>
      <c r="T803" s="119">
        <v>0</v>
      </c>
    </row>
    <row r="804" spans="16:20" x14ac:dyDescent="0.25">
      <c r="P804" s="82" t="s">
        <v>85</v>
      </c>
      <c r="Q804" s="76">
        <v>44004585.619999997</v>
      </c>
      <c r="R804" s="68">
        <v>611854</v>
      </c>
      <c r="S804" s="76">
        <v>0</v>
      </c>
      <c r="T804" s="68">
        <v>0</v>
      </c>
    </row>
    <row r="805" spans="16:20" x14ac:dyDescent="0.25">
      <c r="P805" s="59" t="s">
        <v>86</v>
      </c>
      <c r="Q805" s="113">
        <v>24855163.550000001</v>
      </c>
      <c r="R805" s="66">
        <v>557491</v>
      </c>
      <c r="S805" s="113">
        <v>0</v>
      </c>
      <c r="T805" s="122">
        <v>0</v>
      </c>
    </row>
    <row r="806" spans="16:20" x14ac:dyDescent="0.25">
      <c r="P806" s="58" t="s">
        <v>92</v>
      </c>
      <c r="Q806" s="118">
        <v>0</v>
      </c>
      <c r="R806" s="119">
        <v>10704</v>
      </c>
      <c r="S806" s="118">
        <v>0</v>
      </c>
      <c r="T806" s="119">
        <v>0</v>
      </c>
    </row>
    <row r="807" spans="16:20" x14ac:dyDescent="0.25">
      <c r="P807" s="58" t="s">
        <v>88</v>
      </c>
      <c r="Q807" s="118">
        <v>24855163.550000001</v>
      </c>
      <c r="R807" s="119">
        <v>546787</v>
      </c>
      <c r="S807" s="118">
        <v>0</v>
      </c>
      <c r="T807" s="119">
        <v>0</v>
      </c>
    </row>
    <row r="808" spans="16:20" x14ac:dyDescent="0.25">
      <c r="P808" s="59" t="s">
        <v>90</v>
      </c>
      <c r="Q808" s="113">
        <v>18607217.559999999</v>
      </c>
      <c r="R808" s="66">
        <v>53502</v>
      </c>
      <c r="S808" s="113">
        <v>0</v>
      </c>
      <c r="T808" s="122">
        <v>0</v>
      </c>
    </row>
    <row r="809" spans="16:20" x14ac:dyDescent="0.25">
      <c r="P809" s="58" t="s">
        <v>92</v>
      </c>
      <c r="Q809" s="118">
        <v>18607217.559999999</v>
      </c>
      <c r="R809" s="119">
        <v>53502</v>
      </c>
      <c r="S809" s="118">
        <v>0</v>
      </c>
      <c r="T809" s="119">
        <v>0</v>
      </c>
    </row>
    <row r="810" spans="16:20" x14ac:dyDescent="0.25">
      <c r="P810" s="59" t="s">
        <v>94</v>
      </c>
      <c r="Q810" s="113">
        <v>542204.51</v>
      </c>
      <c r="R810" s="66">
        <v>861</v>
      </c>
      <c r="S810" s="113">
        <v>0</v>
      </c>
      <c r="T810" s="122">
        <v>0</v>
      </c>
    </row>
    <row r="811" spans="16:20" x14ac:dyDescent="0.25">
      <c r="P811" s="58" t="s">
        <v>92</v>
      </c>
      <c r="Q811" s="118">
        <v>542204.51</v>
      </c>
      <c r="R811" s="119">
        <v>861</v>
      </c>
      <c r="S811" s="118">
        <v>0</v>
      </c>
      <c r="T811" s="119">
        <v>0</v>
      </c>
    </row>
    <row r="812" spans="16:20" x14ac:dyDescent="0.25">
      <c r="P812" s="82" t="s">
        <v>110</v>
      </c>
      <c r="Q812" s="76">
        <v>13880366.140000001</v>
      </c>
      <c r="R812" s="68">
        <v>356805</v>
      </c>
      <c r="S812" s="76">
        <v>8960502.5099999998</v>
      </c>
      <c r="T812" s="68">
        <v>276833</v>
      </c>
    </row>
    <row r="813" spans="16:20" x14ac:dyDescent="0.25">
      <c r="P813" s="59" t="s">
        <v>111</v>
      </c>
      <c r="Q813" s="113">
        <v>4198446.2</v>
      </c>
      <c r="R813" s="66">
        <v>42244</v>
      </c>
      <c r="S813" s="113">
        <v>3237129.5999999996</v>
      </c>
      <c r="T813" s="122">
        <v>31959</v>
      </c>
    </row>
    <row r="814" spans="16:20" x14ac:dyDescent="0.25">
      <c r="P814" s="58" t="s">
        <v>77</v>
      </c>
      <c r="Q814" s="118">
        <v>1360239.66</v>
      </c>
      <c r="R814" s="119">
        <v>929</v>
      </c>
      <c r="S814" s="118">
        <v>1099421.3400000001</v>
      </c>
      <c r="T814" s="119">
        <v>733</v>
      </c>
    </row>
    <row r="815" spans="16:20" x14ac:dyDescent="0.25">
      <c r="P815" s="58" t="s">
        <v>117</v>
      </c>
      <c r="Q815" s="118">
        <v>2838206.54</v>
      </c>
      <c r="R815" s="119">
        <v>41315</v>
      </c>
      <c r="S815" s="118">
        <v>2137708.2599999998</v>
      </c>
      <c r="T815" s="119">
        <v>31226</v>
      </c>
    </row>
    <row r="816" spans="16:20" x14ac:dyDescent="0.25">
      <c r="P816" s="59" t="s">
        <v>119</v>
      </c>
      <c r="Q816" s="113">
        <v>165018.03</v>
      </c>
      <c r="R816" s="66">
        <v>18842</v>
      </c>
      <c r="S816" s="113">
        <v>10190.790000000001</v>
      </c>
      <c r="T816" s="122">
        <v>14689</v>
      </c>
    </row>
    <row r="817" spans="16:20" x14ac:dyDescent="0.25">
      <c r="P817" s="58" t="s">
        <v>77</v>
      </c>
      <c r="Q817" s="118">
        <v>165018.03</v>
      </c>
      <c r="R817" s="119">
        <v>484</v>
      </c>
      <c r="S817" s="118">
        <v>10190.790000000001</v>
      </c>
      <c r="T817" s="119">
        <v>30</v>
      </c>
    </row>
    <row r="818" spans="16:20" x14ac:dyDescent="0.25">
      <c r="P818" s="58" t="s">
        <v>83</v>
      </c>
      <c r="Q818" s="118">
        <v>0</v>
      </c>
      <c r="R818" s="119">
        <v>18358</v>
      </c>
      <c r="S818" s="118">
        <v>0</v>
      </c>
      <c r="T818" s="119">
        <v>14659</v>
      </c>
    </row>
    <row r="819" spans="16:20" x14ac:dyDescent="0.25">
      <c r="P819" s="59" t="s">
        <v>128</v>
      </c>
      <c r="Q819" s="113">
        <v>7369180.1899999995</v>
      </c>
      <c r="R819" s="66">
        <v>287014</v>
      </c>
      <c r="S819" s="113">
        <v>5325067.99</v>
      </c>
      <c r="T819" s="122">
        <v>227622</v>
      </c>
    </row>
    <row r="820" spans="16:20" x14ac:dyDescent="0.25">
      <c r="P820" s="58" t="s">
        <v>221</v>
      </c>
      <c r="Q820" s="118">
        <v>188303.28</v>
      </c>
      <c r="R820" s="119">
        <v>737</v>
      </c>
      <c r="S820" s="118">
        <v>44959.25</v>
      </c>
      <c r="T820" s="119">
        <v>234</v>
      </c>
    </row>
    <row r="821" spans="16:20" x14ac:dyDescent="0.25">
      <c r="P821" s="58" t="s">
        <v>77</v>
      </c>
      <c r="Q821" s="118">
        <v>1770257.2</v>
      </c>
      <c r="R821" s="119">
        <v>2939</v>
      </c>
      <c r="S821" s="118">
        <v>1677531.46</v>
      </c>
      <c r="T821" s="119">
        <v>2416</v>
      </c>
    </row>
    <row r="822" spans="16:20" x14ac:dyDescent="0.25">
      <c r="P822" s="58" t="s">
        <v>117</v>
      </c>
      <c r="Q822" s="118">
        <v>5410619.71</v>
      </c>
      <c r="R822" s="119">
        <v>283338</v>
      </c>
      <c r="S822" s="118">
        <v>3602577.28</v>
      </c>
      <c r="T822" s="119">
        <v>224972</v>
      </c>
    </row>
    <row r="823" spans="16:20" x14ac:dyDescent="0.25">
      <c r="P823" s="59" t="s">
        <v>133</v>
      </c>
      <c r="Q823" s="113">
        <v>955202.05999999994</v>
      </c>
      <c r="R823" s="66">
        <v>2928</v>
      </c>
      <c r="S823" s="113">
        <v>299936.37</v>
      </c>
      <c r="T823" s="122">
        <v>1882</v>
      </c>
    </row>
    <row r="824" spans="16:20" x14ac:dyDescent="0.25">
      <c r="P824" s="58" t="s">
        <v>221</v>
      </c>
      <c r="Q824" s="118">
        <v>1090.01</v>
      </c>
      <c r="R824" s="119">
        <v>0</v>
      </c>
      <c r="S824" s="118">
        <v>0</v>
      </c>
      <c r="T824" s="119">
        <v>0</v>
      </c>
    </row>
    <row r="825" spans="16:20" x14ac:dyDescent="0.25">
      <c r="P825" s="58" t="s">
        <v>135</v>
      </c>
      <c r="Q825" s="118">
        <v>222040.34</v>
      </c>
      <c r="R825" s="119">
        <v>2276</v>
      </c>
      <c r="S825" s="118">
        <v>177261.55</v>
      </c>
      <c r="T825" s="119">
        <v>1817</v>
      </c>
    </row>
    <row r="826" spans="16:20" x14ac:dyDescent="0.25">
      <c r="P826" s="58" t="s">
        <v>77</v>
      </c>
      <c r="Q826" s="118">
        <v>732071.71</v>
      </c>
      <c r="R826" s="119">
        <v>652</v>
      </c>
      <c r="S826" s="118">
        <v>122674.82</v>
      </c>
      <c r="T826" s="119">
        <v>65</v>
      </c>
    </row>
    <row r="827" spans="16:20" x14ac:dyDescent="0.25">
      <c r="P827" s="59" t="s">
        <v>139</v>
      </c>
      <c r="Q827" s="113">
        <v>110222.19</v>
      </c>
      <c r="R827" s="66">
        <v>838</v>
      </c>
      <c r="S827" s="113">
        <v>88177.760000000009</v>
      </c>
      <c r="T827" s="122">
        <v>574</v>
      </c>
    </row>
    <row r="828" spans="16:20" x14ac:dyDescent="0.25">
      <c r="P828" s="58" t="s">
        <v>80</v>
      </c>
      <c r="Q828" s="118">
        <v>56154.87</v>
      </c>
      <c r="R828" s="119">
        <v>285</v>
      </c>
      <c r="S828" s="118">
        <v>44923.9</v>
      </c>
      <c r="T828" s="119">
        <v>228</v>
      </c>
    </row>
    <row r="829" spans="16:20" x14ac:dyDescent="0.25">
      <c r="P829" s="58" t="s">
        <v>117</v>
      </c>
      <c r="Q829" s="118">
        <v>54067.32</v>
      </c>
      <c r="R829" s="119">
        <v>553</v>
      </c>
      <c r="S829" s="118">
        <v>43253.86</v>
      </c>
      <c r="T829" s="119">
        <v>346</v>
      </c>
    </row>
    <row r="830" spans="16:20" x14ac:dyDescent="0.25">
      <c r="P830" s="59" t="s">
        <v>146</v>
      </c>
      <c r="Q830" s="113">
        <v>990113.57000000007</v>
      </c>
      <c r="R830" s="66">
        <v>1086</v>
      </c>
      <c r="S830" s="113">
        <v>0</v>
      </c>
      <c r="T830" s="122">
        <v>25</v>
      </c>
    </row>
    <row r="831" spans="16:20" x14ac:dyDescent="0.25">
      <c r="P831" s="58" t="s">
        <v>148</v>
      </c>
      <c r="Q831" s="118">
        <v>874947.04</v>
      </c>
      <c r="R831" s="119">
        <v>1086</v>
      </c>
      <c r="S831" s="118">
        <v>0</v>
      </c>
      <c r="T831" s="119">
        <v>25</v>
      </c>
    </row>
    <row r="832" spans="16:20" x14ac:dyDescent="0.25">
      <c r="P832" s="58" t="s">
        <v>117</v>
      </c>
      <c r="Q832" s="118">
        <v>115166.53</v>
      </c>
      <c r="R832" s="119">
        <v>0</v>
      </c>
      <c r="S832" s="118">
        <v>0</v>
      </c>
      <c r="T832" s="119">
        <v>0</v>
      </c>
    </row>
    <row r="833" spans="16:20" x14ac:dyDescent="0.25">
      <c r="P833" s="59" t="s">
        <v>152</v>
      </c>
      <c r="Q833" s="113">
        <v>92183.9</v>
      </c>
      <c r="R833" s="66">
        <v>1477</v>
      </c>
      <c r="S833" s="113">
        <v>0</v>
      </c>
      <c r="T833" s="122">
        <v>0</v>
      </c>
    </row>
    <row r="834" spans="16:20" x14ac:dyDescent="0.25">
      <c r="P834" s="58" t="s">
        <v>77</v>
      </c>
      <c r="Q834" s="118">
        <v>92183.9</v>
      </c>
      <c r="R834" s="119">
        <v>0</v>
      </c>
      <c r="S834" s="118">
        <v>0</v>
      </c>
      <c r="T834" s="119">
        <v>0</v>
      </c>
    </row>
    <row r="835" spans="16:20" x14ac:dyDescent="0.25">
      <c r="P835" s="58" t="s">
        <v>83</v>
      </c>
      <c r="Q835" s="118">
        <v>0</v>
      </c>
      <c r="R835" s="119">
        <v>1477</v>
      </c>
      <c r="S835" s="118">
        <v>0</v>
      </c>
      <c r="T835" s="119">
        <v>0</v>
      </c>
    </row>
    <row r="836" spans="16:20" x14ac:dyDescent="0.25">
      <c r="P836" s="59" t="s">
        <v>159</v>
      </c>
      <c r="Q836" s="113">
        <v>0</v>
      </c>
      <c r="R836" s="66">
        <v>2376</v>
      </c>
      <c r="S836" s="113">
        <v>0</v>
      </c>
      <c r="T836" s="122">
        <v>82</v>
      </c>
    </row>
    <row r="837" spans="16:20" x14ac:dyDescent="0.25">
      <c r="P837" s="58" t="s">
        <v>77</v>
      </c>
      <c r="Q837" s="118">
        <v>0</v>
      </c>
      <c r="R837" s="119">
        <v>747</v>
      </c>
      <c r="S837" s="118">
        <v>0</v>
      </c>
      <c r="T837" s="119">
        <v>82</v>
      </c>
    </row>
    <row r="838" spans="16:20" x14ac:dyDescent="0.25">
      <c r="P838" s="58" t="s">
        <v>80</v>
      </c>
      <c r="Q838" s="118">
        <v>0</v>
      </c>
      <c r="R838" s="119">
        <v>1629</v>
      </c>
      <c r="S838" s="118">
        <v>0</v>
      </c>
      <c r="T838" s="119">
        <v>0</v>
      </c>
    </row>
    <row r="839" spans="16:20" x14ac:dyDescent="0.25">
      <c r="P839" s="82" t="s">
        <v>162</v>
      </c>
      <c r="Q839" s="76">
        <v>19676800.18</v>
      </c>
      <c r="R839" s="68">
        <v>245098</v>
      </c>
      <c r="S839" s="76">
        <v>152271.01999999999</v>
      </c>
      <c r="T839" s="68">
        <v>283</v>
      </c>
    </row>
    <row r="840" spans="16:20" x14ac:dyDescent="0.25">
      <c r="P840" s="59" t="s">
        <v>163</v>
      </c>
      <c r="Q840" s="113">
        <v>19647711.059999999</v>
      </c>
      <c r="R840" s="66">
        <v>58351</v>
      </c>
      <c r="S840" s="113">
        <v>152271.01999999999</v>
      </c>
      <c r="T840" s="122">
        <v>283</v>
      </c>
    </row>
    <row r="841" spans="16:20" x14ac:dyDescent="0.25">
      <c r="P841" s="58" t="s">
        <v>165</v>
      </c>
      <c r="Q841" s="118">
        <v>16000748.289999999</v>
      </c>
      <c r="R841" s="119">
        <v>42541</v>
      </c>
      <c r="S841" s="118">
        <v>0</v>
      </c>
      <c r="T841" s="119">
        <v>0</v>
      </c>
    </row>
    <row r="842" spans="16:20" x14ac:dyDescent="0.25">
      <c r="P842" s="58" t="s">
        <v>168</v>
      </c>
      <c r="Q842" s="118">
        <v>2024656.43</v>
      </c>
      <c r="R842" s="119">
        <v>3945</v>
      </c>
      <c r="S842" s="118">
        <v>152271.01999999999</v>
      </c>
      <c r="T842" s="119">
        <v>283</v>
      </c>
    </row>
    <row r="843" spans="16:20" x14ac:dyDescent="0.25">
      <c r="P843" s="58" t="s">
        <v>171</v>
      </c>
      <c r="Q843" s="118">
        <v>1622306.34</v>
      </c>
      <c r="R843" s="119">
        <v>10622</v>
      </c>
      <c r="S843" s="118">
        <v>0</v>
      </c>
      <c r="T843" s="119">
        <v>0</v>
      </c>
    </row>
    <row r="844" spans="16:20" x14ac:dyDescent="0.25">
      <c r="P844" s="58" t="s">
        <v>117</v>
      </c>
      <c r="Q844" s="118">
        <v>0</v>
      </c>
      <c r="R844" s="119">
        <v>1072</v>
      </c>
      <c r="S844" s="118">
        <v>0</v>
      </c>
      <c r="T844" s="119">
        <v>0</v>
      </c>
    </row>
    <row r="845" spans="16:20" x14ac:dyDescent="0.25">
      <c r="P845" s="58" t="s">
        <v>106</v>
      </c>
      <c r="Q845" s="118">
        <v>0</v>
      </c>
      <c r="R845" s="119">
        <v>171</v>
      </c>
      <c r="S845" s="118">
        <v>0</v>
      </c>
      <c r="T845" s="119">
        <v>0</v>
      </c>
    </row>
    <row r="846" spans="16:20" x14ac:dyDescent="0.25">
      <c r="P846" s="59" t="s">
        <v>177</v>
      </c>
      <c r="Q846" s="113">
        <v>29089.119999999999</v>
      </c>
      <c r="R846" s="66">
        <v>186747</v>
      </c>
      <c r="S846" s="113">
        <v>0</v>
      </c>
      <c r="T846" s="122">
        <v>0</v>
      </c>
    </row>
    <row r="847" spans="16:20" x14ac:dyDescent="0.25">
      <c r="P847" s="58" t="s">
        <v>225</v>
      </c>
      <c r="Q847" s="118">
        <v>0</v>
      </c>
      <c r="R847" s="119">
        <v>3719</v>
      </c>
      <c r="S847" s="118">
        <v>0</v>
      </c>
      <c r="T847" s="119">
        <v>0</v>
      </c>
    </row>
    <row r="848" spans="16:20" x14ac:dyDescent="0.25">
      <c r="P848" s="58" t="s">
        <v>179</v>
      </c>
      <c r="Q848" s="118">
        <v>0</v>
      </c>
      <c r="R848" s="119">
        <v>9044</v>
      </c>
      <c r="S848" s="118">
        <v>0</v>
      </c>
      <c r="T848" s="119">
        <v>0</v>
      </c>
    </row>
    <row r="849" spans="16:20" x14ac:dyDescent="0.25">
      <c r="P849" s="58" t="s">
        <v>182</v>
      </c>
      <c r="Q849" s="118">
        <v>29089.119999999999</v>
      </c>
      <c r="R849" s="119">
        <v>173984</v>
      </c>
      <c r="S849" s="118">
        <v>0</v>
      </c>
      <c r="T849" s="119">
        <v>0</v>
      </c>
    </row>
    <row r="850" spans="16:20" x14ac:dyDescent="0.25">
      <c r="P850" s="82" t="s">
        <v>191</v>
      </c>
      <c r="Q850" s="76">
        <v>3679724.16</v>
      </c>
      <c r="R850" s="68">
        <v>161242</v>
      </c>
      <c r="S850" s="76">
        <v>700948.95000000007</v>
      </c>
      <c r="T850" s="68">
        <v>893</v>
      </c>
    </row>
    <row r="851" spans="16:20" x14ac:dyDescent="0.25">
      <c r="P851" s="59" t="s">
        <v>192</v>
      </c>
      <c r="Q851" s="113">
        <v>760610.31</v>
      </c>
      <c r="R851" s="66">
        <v>5798</v>
      </c>
      <c r="S851" s="113">
        <v>647412.43000000005</v>
      </c>
      <c r="T851" s="122">
        <v>547</v>
      </c>
    </row>
    <row r="852" spans="16:20" x14ac:dyDescent="0.25">
      <c r="P852" s="58" t="s">
        <v>77</v>
      </c>
      <c r="Q852" s="118">
        <v>760610.31</v>
      </c>
      <c r="R852" s="119">
        <v>383</v>
      </c>
      <c r="S852" s="118">
        <v>647412.43000000005</v>
      </c>
      <c r="T852" s="119">
        <v>326</v>
      </c>
    </row>
    <row r="853" spans="16:20" x14ac:dyDescent="0.25">
      <c r="P853" s="58" t="s">
        <v>80</v>
      </c>
      <c r="Q853" s="118">
        <v>0</v>
      </c>
      <c r="R853" s="119">
        <v>5385</v>
      </c>
      <c r="S853" s="118">
        <v>0</v>
      </c>
      <c r="T853" s="119">
        <v>197</v>
      </c>
    </row>
    <row r="854" spans="16:20" x14ac:dyDescent="0.25">
      <c r="P854" s="58" t="s">
        <v>106</v>
      </c>
      <c r="Q854" s="118">
        <v>0</v>
      </c>
      <c r="R854" s="119">
        <v>30</v>
      </c>
      <c r="S854" s="118">
        <v>0</v>
      </c>
      <c r="T854" s="119">
        <v>24</v>
      </c>
    </row>
    <row r="855" spans="16:20" x14ac:dyDescent="0.25">
      <c r="P855" s="59" t="s">
        <v>226</v>
      </c>
      <c r="Q855" s="113">
        <v>0</v>
      </c>
      <c r="R855" s="66">
        <v>709</v>
      </c>
      <c r="S855" s="113">
        <v>0</v>
      </c>
      <c r="T855" s="122">
        <v>241</v>
      </c>
    </row>
    <row r="856" spans="16:20" x14ac:dyDescent="0.25">
      <c r="P856" s="58" t="s">
        <v>227</v>
      </c>
      <c r="Q856" s="118">
        <v>0</v>
      </c>
      <c r="R856" s="119">
        <v>254</v>
      </c>
      <c r="S856" s="118">
        <v>0</v>
      </c>
      <c r="T856" s="119">
        <v>0</v>
      </c>
    </row>
    <row r="857" spans="16:20" x14ac:dyDescent="0.25">
      <c r="P857" s="58" t="s">
        <v>77</v>
      </c>
      <c r="Q857" s="118">
        <v>0</v>
      </c>
      <c r="R857" s="119">
        <v>302</v>
      </c>
      <c r="S857" s="118">
        <v>0</v>
      </c>
      <c r="T857" s="119">
        <v>241</v>
      </c>
    </row>
    <row r="858" spans="16:20" x14ac:dyDescent="0.25">
      <c r="P858" s="58" t="s">
        <v>106</v>
      </c>
      <c r="Q858" s="118">
        <v>0</v>
      </c>
      <c r="R858" s="119">
        <v>153</v>
      </c>
      <c r="S858" s="118">
        <v>0</v>
      </c>
      <c r="T858" s="119">
        <v>0</v>
      </c>
    </row>
    <row r="859" spans="16:20" x14ac:dyDescent="0.25">
      <c r="P859" s="59" t="s">
        <v>228</v>
      </c>
      <c r="Q859" s="113">
        <v>2649532.35</v>
      </c>
      <c r="R859" s="66">
        <v>153237</v>
      </c>
      <c r="S859" s="113">
        <v>53536.52</v>
      </c>
      <c r="T859" s="122">
        <v>105</v>
      </c>
    </row>
    <row r="860" spans="16:20" x14ac:dyDescent="0.25">
      <c r="P860" s="58" t="s">
        <v>227</v>
      </c>
      <c r="Q860" s="118">
        <v>2459350.2200000002</v>
      </c>
      <c r="R860" s="119">
        <v>152303</v>
      </c>
      <c r="S860" s="118">
        <v>0</v>
      </c>
      <c r="T860" s="119">
        <v>0</v>
      </c>
    </row>
    <row r="861" spans="16:20" x14ac:dyDescent="0.25">
      <c r="P861" s="58" t="s">
        <v>77</v>
      </c>
      <c r="Q861" s="118">
        <v>190182.13</v>
      </c>
      <c r="R861" s="119">
        <v>414</v>
      </c>
      <c r="S861" s="118">
        <v>53536.52</v>
      </c>
      <c r="T861" s="119">
        <v>105</v>
      </c>
    </row>
    <row r="862" spans="16:20" x14ac:dyDescent="0.25">
      <c r="P862" s="58" t="s">
        <v>80</v>
      </c>
      <c r="Q862" s="118">
        <v>0</v>
      </c>
      <c r="R862" s="119">
        <v>345</v>
      </c>
      <c r="S862" s="118">
        <v>0</v>
      </c>
      <c r="T862" s="119">
        <v>0</v>
      </c>
    </row>
    <row r="863" spans="16:20" x14ac:dyDescent="0.25">
      <c r="P863" s="58" t="s">
        <v>106</v>
      </c>
      <c r="Q863" s="118">
        <v>0</v>
      </c>
      <c r="R863" s="119">
        <v>175</v>
      </c>
      <c r="S863" s="118">
        <v>0</v>
      </c>
      <c r="T863" s="119">
        <v>0</v>
      </c>
    </row>
    <row r="864" spans="16:20" x14ac:dyDescent="0.25">
      <c r="P864" s="59" t="s">
        <v>201</v>
      </c>
      <c r="Q864" s="113">
        <v>269581.5</v>
      </c>
      <c r="R864" s="66">
        <v>1498</v>
      </c>
      <c r="S864" s="113">
        <v>0</v>
      </c>
      <c r="T864" s="122">
        <v>0</v>
      </c>
    </row>
    <row r="865" spans="16:20" x14ac:dyDescent="0.25">
      <c r="P865" s="58" t="s">
        <v>77</v>
      </c>
      <c r="Q865" s="118">
        <v>0</v>
      </c>
      <c r="R865" s="119">
        <v>674</v>
      </c>
      <c r="S865" s="118">
        <v>0</v>
      </c>
      <c r="T865" s="119">
        <v>0</v>
      </c>
    </row>
    <row r="866" spans="16:20" x14ac:dyDescent="0.25">
      <c r="P866" s="58" t="s">
        <v>80</v>
      </c>
      <c r="Q866" s="118">
        <v>269581.5</v>
      </c>
      <c r="R866" s="119">
        <v>101</v>
      </c>
      <c r="S866" s="118">
        <v>0</v>
      </c>
      <c r="T866" s="119">
        <v>0</v>
      </c>
    </row>
    <row r="867" spans="16:20" x14ac:dyDescent="0.25">
      <c r="P867" s="58" t="s">
        <v>117</v>
      </c>
      <c r="Q867" s="118">
        <v>0</v>
      </c>
      <c r="R867" s="119">
        <v>723</v>
      </c>
      <c r="S867" s="118">
        <v>0</v>
      </c>
      <c r="T867" s="119">
        <v>0</v>
      </c>
    </row>
    <row r="868" spans="16:20" x14ac:dyDescent="0.25">
      <c r="P868" s="80" t="s">
        <v>33</v>
      </c>
      <c r="Q868" s="110">
        <v>116772159.21000001</v>
      </c>
      <c r="R868" s="81">
        <v>2798670</v>
      </c>
      <c r="S868" s="110">
        <v>29276487.510000002</v>
      </c>
      <c r="T868" s="81">
        <v>732706</v>
      </c>
    </row>
    <row r="869" spans="16:20" x14ac:dyDescent="0.25">
      <c r="P869" s="82" t="s">
        <v>61</v>
      </c>
      <c r="Q869" s="76">
        <v>28390031.139999997</v>
      </c>
      <c r="R869" s="68">
        <v>2997</v>
      </c>
      <c r="S869" s="76">
        <v>8071683.0599999987</v>
      </c>
      <c r="T869" s="68">
        <v>403</v>
      </c>
    </row>
    <row r="870" spans="16:20" x14ac:dyDescent="0.25">
      <c r="P870" s="59" t="s">
        <v>214</v>
      </c>
      <c r="Q870" s="113">
        <v>5827833.1699999999</v>
      </c>
      <c r="R870" s="66">
        <v>359</v>
      </c>
      <c r="S870" s="113">
        <v>2634314.86</v>
      </c>
      <c r="T870" s="122">
        <v>134</v>
      </c>
    </row>
    <row r="871" spans="16:20" x14ac:dyDescent="0.25">
      <c r="P871" s="58" t="s">
        <v>215</v>
      </c>
      <c r="Q871" s="118">
        <v>3888882.71</v>
      </c>
      <c r="R871" s="119">
        <v>187</v>
      </c>
      <c r="S871" s="118">
        <v>2453947.38</v>
      </c>
      <c r="T871" s="119">
        <v>118</v>
      </c>
    </row>
    <row r="872" spans="16:20" x14ac:dyDescent="0.25">
      <c r="P872" s="58" t="s">
        <v>216</v>
      </c>
      <c r="Q872" s="118">
        <v>1938950.46</v>
      </c>
      <c r="R872" s="119">
        <v>172</v>
      </c>
      <c r="S872" s="118">
        <v>180367.48</v>
      </c>
      <c r="T872" s="119">
        <v>16</v>
      </c>
    </row>
    <row r="873" spans="16:20" x14ac:dyDescent="0.25">
      <c r="P873" s="59" t="s">
        <v>217</v>
      </c>
      <c r="Q873" s="113">
        <v>10484206.719999999</v>
      </c>
      <c r="R873" s="66">
        <v>720</v>
      </c>
      <c r="S873" s="113">
        <v>0</v>
      </c>
      <c r="T873" s="122">
        <v>0</v>
      </c>
    </row>
    <row r="874" spans="16:20" x14ac:dyDescent="0.25">
      <c r="P874" s="58" t="s">
        <v>64</v>
      </c>
      <c r="Q874" s="118">
        <v>6925556.6299999999</v>
      </c>
      <c r="R874" s="119">
        <v>499</v>
      </c>
      <c r="S874" s="118">
        <v>0</v>
      </c>
      <c r="T874" s="119">
        <v>0</v>
      </c>
    </row>
    <row r="875" spans="16:20" x14ac:dyDescent="0.25">
      <c r="P875" s="58" t="s">
        <v>67</v>
      </c>
      <c r="Q875" s="118">
        <v>3558650.09</v>
      </c>
      <c r="R875" s="119">
        <v>221</v>
      </c>
      <c r="S875" s="118">
        <v>0</v>
      </c>
      <c r="T875" s="119">
        <v>0</v>
      </c>
    </row>
    <row r="876" spans="16:20" x14ac:dyDescent="0.25">
      <c r="P876" s="59" t="s">
        <v>218</v>
      </c>
      <c r="Q876" s="113">
        <v>10928315.41</v>
      </c>
      <c r="R876" s="66">
        <v>97</v>
      </c>
      <c r="S876" s="113">
        <v>5182500.09</v>
      </c>
      <c r="T876" s="122">
        <v>46</v>
      </c>
    </row>
    <row r="877" spans="16:20" x14ac:dyDescent="0.25">
      <c r="P877" s="58" t="s">
        <v>70</v>
      </c>
      <c r="Q877" s="118">
        <v>10928315.41</v>
      </c>
      <c r="R877" s="119">
        <v>97</v>
      </c>
      <c r="S877" s="118">
        <v>5182500.09</v>
      </c>
      <c r="T877" s="119">
        <v>46</v>
      </c>
    </row>
    <row r="878" spans="16:20" x14ac:dyDescent="0.25">
      <c r="P878" s="59" t="s">
        <v>62</v>
      </c>
      <c r="Q878" s="113">
        <v>114058.47</v>
      </c>
      <c r="R878" s="66">
        <v>14</v>
      </c>
      <c r="S878" s="113">
        <v>114058.47</v>
      </c>
      <c r="T878" s="122">
        <v>14</v>
      </c>
    </row>
    <row r="879" spans="16:20" x14ac:dyDescent="0.25">
      <c r="P879" s="58" t="s">
        <v>70</v>
      </c>
      <c r="Q879" s="118">
        <v>114058.47</v>
      </c>
      <c r="R879" s="119">
        <v>14</v>
      </c>
      <c r="S879" s="118">
        <v>114058.47</v>
      </c>
      <c r="T879" s="119">
        <v>14</v>
      </c>
    </row>
    <row r="880" spans="16:20" x14ac:dyDescent="0.25">
      <c r="P880" s="59" t="s">
        <v>75</v>
      </c>
      <c r="Q880" s="113">
        <v>1035617.37</v>
      </c>
      <c r="R880" s="66">
        <v>1807</v>
      </c>
      <c r="S880" s="113">
        <v>140809.64000000001</v>
      </c>
      <c r="T880" s="122">
        <v>209</v>
      </c>
    </row>
    <row r="881" spans="16:20" x14ac:dyDescent="0.25">
      <c r="P881" s="58" t="s">
        <v>77</v>
      </c>
      <c r="Q881" s="118">
        <v>1009464.73</v>
      </c>
      <c r="R881" s="119">
        <v>1636</v>
      </c>
      <c r="S881" s="118">
        <v>116002.06</v>
      </c>
      <c r="T881" s="119">
        <v>188</v>
      </c>
    </row>
    <row r="882" spans="16:20" x14ac:dyDescent="0.25">
      <c r="P882" s="58" t="s">
        <v>80</v>
      </c>
      <c r="Q882" s="118">
        <v>24807.58</v>
      </c>
      <c r="R882" s="119">
        <v>21</v>
      </c>
      <c r="S882" s="118">
        <v>24807.58</v>
      </c>
      <c r="T882" s="119">
        <v>21</v>
      </c>
    </row>
    <row r="883" spans="16:20" x14ac:dyDescent="0.25">
      <c r="P883" s="58" t="s">
        <v>83</v>
      </c>
      <c r="Q883" s="118">
        <v>1345.06</v>
      </c>
      <c r="R883" s="119">
        <v>150</v>
      </c>
      <c r="S883" s="118">
        <v>0</v>
      </c>
      <c r="T883" s="119">
        <v>0</v>
      </c>
    </row>
    <row r="884" spans="16:20" x14ac:dyDescent="0.25">
      <c r="P884" s="82" t="s">
        <v>85</v>
      </c>
      <c r="Q884" s="76">
        <v>33704157.889999993</v>
      </c>
      <c r="R884" s="68">
        <v>1321002</v>
      </c>
      <c r="S884" s="76">
        <v>2351386.69</v>
      </c>
      <c r="T884" s="68">
        <v>196913</v>
      </c>
    </row>
    <row r="885" spans="16:20" x14ac:dyDescent="0.25">
      <c r="P885" s="59" t="s">
        <v>86</v>
      </c>
      <c r="Q885" s="113">
        <v>31766446.309999999</v>
      </c>
      <c r="R885" s="66">
        <v>1087988</v>
      </c>
      <c r="S885" s="113">
        <v>2289108.73</v>
      </c>
      <c r="T885" s="122">
        <v>189734</v>
      </c>
    </row>
    <row r="886" spans="16:20" x14ac:dyDescent="0.25">
      <c r="P886" s="58" t="s">
        <v>219</v>
      </c>
      <c r="Q886" s="118">
        <v>3033.96</v>
      </c>
      <c r="R886" s="119">
        <v>2194</v>
      </c>
      <c r="S886" s="118">
        <v>463.25</v>
      </c>
      <c r="T886" s="119">
        <v>335</v>
      </c>
    </row>
    <row r="887" spans="16:20" x14ac:dyDescent="0.25">
      <c r="P887" s="58" t="s">
        <v>92</v>
      </c>
      <c r="Q887" s="118">
        <v>49331.41</v>
      </c>
      <c r="R887" s="119">
        <v>267</v>
      </c>
      <c r="S887" s="118">
        <v>0</v>
      </c>
      <c r="T887" s="119">
        <v>0</v>
      </c>
    </row>
    <row r="888" spans="16:20" x14ac:dyDescent="0.25">
      <c r="P888" s="58" t="s">
        <v>88</v>
      </c>
      <c r="Q888" s="118">
        <v>31371652.68</v>
      </c>
      <c r="R888" s="119">
        <v>924120</v>
      </c>
      <c r="S888" s="118">
        <v>2153397.88</v>
      </c>
      <c r="T888" s="119">
        <v>63433</v>
      </c>
    </row>
    <row r="889" spans="16:20" x14ac:dyDescent="0.25">
      <c r="P889" s="58" t="s">
        <v>77</v>
      </c>
      <c r="Q889" s="118">
        <v>138661.56</v>
      </c>
      <c r="R889" s="119">
        <v>3550</v>
      </c>
      <c r="S889" s="118">
        <v>12186.59</v>
      </c>
      <c r="T889" s="119">
        <v>312</v>
      </c>
    </row>
    <row r="890" spans="16:20" x14ac:dyDescent="0.25">
      <c r="P890" s="58" t="s">
        <v>80</v>
      </c>
      <c r="Q890" s="118">
        <v>57792.54</v>
      </c>
      <c r="R890" s="119">
        <v>840</v>
      </c>
      <c r="S890" s="118">
        <v>6329.66</v>
      </c>
      <c r="T890" s="119">
        <v>92</v>
      </c>
    </row>
    <row r="891" spans="16:20" x14ac:dyDescent="0.25">
      <c r="P891" s="58" t="s">
        <v>106</v>
      </c>
      <c r="Q891" s="118">
        <v>145974.16</v>
      </c>
      <c r="R891" s="119">
        <v>157017</v>
      </c>
      <c r="S891" s="118">
        <v>116731.35</v>
      </c>
      <c r="T891" s="119">
        <v>125562</v>
      </c>
    </row>
    <row r="892" spans="16:20" x14ac:dyDescent="0.25">
      <c r="P892" s="59" t="s">
        <v>90</v>
      </c>
      <c r="Q892" s="113">
        <v>1098999.6299999999</v>
      </c>
      <c r="R892" s="66">
        <v>186432</v>
      </c>
      <c r="S892" s="113">
        <v>6143.34</v>
      </c>
      <c r="T892" s="122">
        <v>917</v>
      </c>
    </row>
    <row r="893" spans="16:20" x14ac:dyDescent="0.25">
      <c r="P893" s="58" t="s">
        <v>219</v>
      </c>
      <c r="Q893" s="118">
        <v>76808.31</v>
      </c>
      <c r="R893" s="119">
        <v>88693</v>
      </c>
      <c r="S893" s="118">
        <v>0</v>
      </c>
      <c r="T893" s="119">
        <v>0</v>
      </c>
    </row>
    <row r="894" spans="16:20" x14ac:dyDescent="0.25">
      <c r="P894" s="58" t="s">
        <v>92</v>
      </c>
      <c r="Q894" s="118">
        <v>999346.42</v>
      </c>
      <c r="R894" s="119">
        <v>94329</v>
      </c>
      <c r="S894" s="118">
        <v>0</v>
      </c>
      <c r="T894" s="119">
        <v>0</v>
      </c>
    </row>
    <row r="895" spans="16:20" x14ac:dyDescent="0.25">
      <c r="P895" s="58" t="s">
        <v>80</v>
      </c>
      <c r="Q895" s="118">
        <v>22844.9</v>
      </c>
      <c r="R895" s="119">
        <v>3410</v>
      </c>
      <c r="S895" s="118">
        <v>6143.34</v>
      </c>
      <c r="T895" s="119">
        <v>917</v>
      </c>
    </row>
    <row r="896" spans="16:20" x14ac:dyDescent="0.25">
      <c r="P896" s="59" t="s">
        <v>94</v>
      </c>
      <c r="Q896" s="113">
        <v>504982.03</v>
      </c>
      <c r="R896" s="66">
        <v>2727</v>
      </c>
      <c r="S896" s="113">
        <v>8120.48</v>
      </c>
      <c r="T896" s="122">
        <v>35</v>
      </c>
    </row>
    <row r="897" spans="16:20" x14ac:dyDescent="0.25">
      <c r="P897" s="58" t="s">
        <v>92</v>
      </c>
      <c r="Q897" s="118">
        <v>502309.64</v>
      </c>
      <c r="R897" s="119">
        <v>2165</v>
      </c>
      <c r="S897" s="118">
        <v>8120.48</v>
      </c>
      <c r="T897" s="119">
        <v>35</v>
      </c>
    </row>
    <row r="898" spans="16:20" x14ac:dyDescent="0.25">
      <c r="P898" s="58" t="s">
        <v>77</v>
      </c>
      <c r="Q898" s="118">
        <v>2672.39</v>
      </c>
      <c r="R898" s="119">
        <v>562</v>
      </c>
      <c r="S898" s="118">
        <v>0</v>
      </c>
      <c r="T898" s="119">
        <v>0</v>
      </c>
    </row>
    <row r="899" spans="16:20" x14ac:dyDescent="0.25">
      <c r="P899" s="59" t="s">
        <v>97</v>
      </c>
      <c r="Q899" s="113">
        <v>333729.91999999998</v>
      </c>
      <c r="R899" s="66">
        <v>43855</v>
      </c>
      <c r="S899" s="113">
        <v>48014.14</v>
      </c>
      <c r="T899" s="122">
        <v>6227</v>
      </c>
    </row>
    <row r="900" spans="16:20" x14ac:dyDescent="0.25">
      <c r="P900" s="58" t="s">
        <v>99</v>
      </c>
      <c r="Q900" s="118">
        <v>47686.400000000001</v>
      </c>
      <c r="R900" s="119">
        <v>8049</v>
      </c>
      <c r="S900" s="118">
        <v>5640.14</v>
      </c>
      <c r="T900" s="119">
        <v>952</v>
      </c>
    </row>
    <row r="901" spans="16:20" x14ac:dyDescent="0.25">
      <c r="P901" s="58" t="s">
        <v>77</v>
      </c>
      <c r="Q901" s="118">
        <v>26813.38</v>
      </c>
      <c r="R901" s="119">
        <v>3929</v>
      </c>
      <c r="S901" s="118">
        <v>4592.87</v>
      </c>
      <c r="T901" s="119">
        <v>673</v>
      </c>
    </row>
    <row r="902" spans="16:20" x14ac:dyDescent="0.25">
      <c r="P902" s="58" t="s">
        <v>80</v>
      </c>
      <c r="Q902" s="118">
        <v>258532.28</v>
      </c>
      <c r="R902" s="119">
        <v>31491</v>
      </c>
      <c r="S902" s="118">
        <v>37781.129999999997</v>
      </c>
      <c r="T902" s="119">
        <v>4602</v>
      </c>
    </row>
    <row r="903" spans="16:20" x14ac:dyDescent="0.25">
      <c r="P903" s="58" t="s">
        <v>83</v>
      </c>
      <c r="Q903" s="118">
        <v>697.86</v>
      </c>
      <c r="R903" s="119">
        <v>386</v>
      </c>
      <c r="S903" s="118">
        <v>0</v>
      </c>
      <c r="T903" s="119">
        <v>0</v>
      </c>
    </row>
    <row r="904" spans="16:20" x14ac:dyDescent="0.25">
      <c r="P904" s="82" t="s">
        <v>110</v>
      </c>
      <c r="Q904" s="76">
        <v>24016449.040000003</v>
      </c>
      <c r="R904" s="68">
        <v>773346</v>
      </c>
      <c r="S904" s="76">
        <v>12890278.539999997</v>
      </c>
      <c r="T904" s="68">
        <v>385972</v>
      </c>
    </row>
    <row r="905" spans="16:20" x14ac:dyDescent="0.25">
      <c r="P905" s="59" t="s">
        <v>111</v>
      </c>
      <c r="Q905" s="113">
        <v>2643061.16</v>
      </c>
      <c r="R905" s="66">
        <v>33710</v>
      </c>
      <c r="S905" s="113">
        <v>1374238.44</v>
      </c>
      <c r="T905" s="122">
        <v>18645</v>
      </c>
    </row>
    <row r="906" spans="16:20" x14ac:dyDescent="0.25">
      <c r="P906" s="58" t="s">
        <v>77</v>
      </c>
      <c r="Q906" s="118">
        <v>642830.76</v>
      </c>
      <c r="R906" s="119">
        <v>4050</v>
      </c>
      <c r="S906" s="118">
        <v>203166.26</v>
      </c>
      <c r="T906" s="119">
        <v>1280</v>
      </c>
    </row>
    <row r="907" spans="16:20" x14ac:dyDescent="0.25">
      <c r="P907" s="58" t="s">
        <v>117</v>
      </c>
      <c r="Q907" s="118">
        <v>2000230.3999999999</v>
      </c>
      <c r="R907" s="119">
        <v>29660</v>
      </c>
      <c r="S907" s="118">
        <v>1171072.18</v>
      </c>
      <c r="T907" s="119">
        <v>17365</v>
      </c>
    </row>
    <row r="908" spans="16:20" x14ac:dyDescent="0.25">
      <c r="P908" s="59" t="s">
        <v>119</v>
      </c>
      <c r="Q908" s="113">
        <v>4997876.0600000005</v>
      </c>
      <c r="R908" s="66">
        <v>219550</v>
      </c>
      <c r="S908" s="113">
        <v>1225135.55</v>
      </c>
      <c r="T908" s="122">
        <v>50461</v>
      </c>
    </row>
    <row r="909" spans="16:20" x14ac:dyDescent="0.25">
      <c r="P909" s="58" t="s">
        <v>77</v>
      </c>
      <c r="Q909" s="118">
        <v>101104.18</v>
      </c>
      <c r="R909" s="119">
        <v>5563</v>
      </c>
      <c r="S909" s="118">
        <v>1108.6400000000001</v>
      </c>
      <c r="T909" s="119">
        <v>61</v>
      </c>
    </row>
    <row r="910" spans="16:20" x14ac:dyDescent="0.25">
      <c r="P910" s="58" t="s">
        <v>80</v>
      </c>
      <c r="Q910" s="118">
        <v>3811.62</v>
      </c>
      <c r="R910" s="119">
        <v>4979</v>
      </c>
      <c r="S910" s="118">
        <v>203.63</v>
      </c>
      <c r="T910" s="119">
        <v>266</v>
      </c>
    </row>
    <row r="911" spans="16:20" x14ac:dyDescent="0.25">
      <c r="P911" s="58" t="s">
        <v>117</v>
      </c>
      <c r="Q911" s="118">
        <v>21018.78</v>
      </c>
      <c r="R911" s="119">
        <v>19928</v>
      </c>
      <c r="S911" s="118">
        <v>2900.52</v>
      </c>
      <c r="T911" s="119">
        <v>2750</v>
      </c>
    </row>
    <row r="912" spans="16:20" x14ac:dyDescent="0.25">
      <c r="P912" s="58" t="s">
        <v>83</v>
      </c>
      <c r="Q912" s="118">
        <v>4871941.4800000004</v>
      </c>
      <c r="R912" s="119">
        <v>189080</v>
      </c>
      <c r="S912" s="118">
        <v>1220922.76</v>
      </c>
      <c r="T912" s="119">
        <v>47384</v>
      </c>
    </row>
    <row r="913" spans="16:20" x14ac:dyDescent="0.25">
      <c r="P913" s="59" t="s">
        <v>128</v>
      </c>
      <c r="Q913" s="113">
        <v>13138628.129999999</v>
      </c>
      <c r="R913" s="66">
        <v>390514</v>
      </c>
      <c r="S913" s="113">
        <v>9556155.9299999997</v>
      </c>
      <c r="T913" s="122">
        <v>300255</v>
      </c>
    </row>
    <row r="914" spans="16:20" x14ac:dyDescent="0.25">
      <c r="P914" s="58" t="s">
        <v>77</v>
      </c>
      <c r="Q914" s="118">
        <v>1190959.95</v>
      </c>
      <c r="R914" s="119">
        <v>1510</v>
      </c>
      <c r="S914" s="118">
        <v>347823.4</v>
      </c>
      <c r="T914" s="119">
        <v>441</v>
      </c>
    </row>
    <row r="915" spans="16:20" x14ac:dyDescent="0.25">
      <c r="P915" s="58" t="s">
        <v>117</v>
      </c>
      <c r="Q915" s="118">
        <v>11947668.18</v>
      </c>
      <c r="R915" s="119">
        <v>389004</v>
      </c>
      <c r="S915" s="118">
        <v>9208332.5299999993</v>
      </c>
      <c r="T915" s="119">
        <v>299814</v>
      </c>
    </row>
    <row r="916" spans="16:20" x14ac:dyDescent="0.25">
      <c r="P916" s="59" t="s">
        <v>133</v>
      </c>
      <c r="Q916" s="113">
        <v>297460.99</v>
      </c>
      <c r="R916" s="66">
        <v>16530</v>
      </c>
      <c r="S916" s="113">
        <v>33901.730000000003</v>
      </c>
      <c r="T916" s="122">
        <v>1735</v>
      </c>
    </row>
    <row r="917" spans="16:20" x14ac:dyDescent="0.25">
      <c r="P917" s="58" t="s">
        <v>135</v>
      </c>
      <c r="Q917" s="118">
        <v>265586.32</v>
      </c>
      <c r="R917" s="119">
        <v>13592</v>
      </c>
      <c r="S917" s="118">
        <v>33901.730000000003</v>
      </c>
      <c r="T917" s="119">
        <v>1735</v>
      </c>
    </row>
    <row r="918" spans="16:20" x14ac:dyDescent="0.25">
      <c r="P918" s="58" t="s">
        <v>80</v>
      </c>
      <c r="Q918" s="118">
        <v>31874.67</v>
      </c>
      <c r="R918" s="119">
        <v>2938</v>
      </c>
      <c r="S918" s="118">
        <v>0</v>
      </c>
      <c r="T918" s="119">
        <v>0</v>
      </c>
    </row>
    <row r="919" spans="16:20" x14ac:dyDescent="0.25">
      <c r="P919" s="59" t="s">
        <v>139</v>
      </c>
      <c r="Q919" s="113">
        <v>1105492.5</v>
      </c>
      <c r="R919" s="66">
        <v>17995</v>
      </c>
      <c r="S919" s="113">
        <v>325666.43000000005</v>
      </c>
      <c r="T919" s="122">
        <v>5958</v>
      </c>
    </row>
    <row r="920" spans="16:20" x14ac:dyDescent="0.25">
      <c r="P920" s="58" t="s">
        <v>221</v>
      </c>
      <c r="Q920" s="118">
        <v>353582.66</v>
      </c>
      <c r="R920" s="119">
        <v>4370</v>
      </c>
      <c r="S920" s="118">
        <v>0</v>
      </c>
      <c r="T920" s="119">
        <v>0</v>
      </c>
    </row>
    <row r="921" spans="16:20" x14ac:dyDescent="0.25">
      <c r="P921" s="58" t="s">
        <v>77</v>
      </c>
      <c r="Q921" s="118">
        <v>75762.17</v>
      </c>
      <c r="R921" s="119">
        <v>817</v>
      </c>
      <c r="S921" s="118">
        <v>18453.7</v>
      </c>
      <c r="T921" s="119">
        <v>199</v>
      </c>
    </row>
    <row r="922" spans="16:20" x14ac:dyDescent="0.25">
      <c r="P922" s="58" t="s">
        <v>80</v>
      </c>
      <c r="Q922" s="118">
        <v>52628.38</v>
      </c>
      <c r="R922" s="119">
        <v>1306</v>
      </c>
      <c r="S922" s="118">
        <v>14426.46</v>
      </c>
      <c r="T922" s="119">
        <v>358</v>
      </c>
    </row>
    <row r="923" spans="16:20" x14ac:dyDescent="0.25">
      <c r="P923" s="58" t="s">
        <v>117</v>
      </c>
      <c r="Q923" s="118">
        <v>623519.29</v>
      </c>
      <c r="R923" s="119">
        <v>11502</v>
      </c>
      <c r="S923" s="118">
        <v>292786.27</v>
      </c>
      <c r="T923" s="119">
        <v>5401</v>
      </c>
    </row>
    <row r="924" spans="16:20" x14ac:dyDescent="0.25">
      <c r="P924" s="59" t="s">
        <v>146</v>
      </c>
      <c r="Q924" s="113">
        <v>1444894.5</v>
      </c>
      <c r="R924" s="66">
        <v>89251</v>
      </c>
      <c r="S924" s="113">
        <v>91827.69</v>
      </c>
      <c r="T924" s="122">
        <v>4853</v>
      </c>
    </row>
    <row r="925" spans="16:20" x14ac:dyDescent="0.25">
      <c r="P925" s="58" t="s">
        <v>148</v>
      </c>
      <c r="Q925" s="118">
        <v>1433556.24</v>
      </c>
      <c r="R925" s="119">
        <v>66211</v>
      </c>
      <c r="S925" s="118">
        <v>91520.17</v>
      </c>
      <c r="T925" s="119">
        <v>4227</v>
      </c>
    </row>
    <row r="926" spans="16:20" x14ac:dyDescent="0.25">
      <c r="P926" s="58" t="s">
        <v>77</v>
      </c>
      <c r="Q926" s="118">
        <v>480.66</v>
      </c>
      <c r="R926" s="119">
        <v>938</v>
      </c>
      <c r="S926" s="118">
        <v>0</v>
      </c>
      <c r="T926" s="119">
        <v>0</v>
      </c>
    </row>
    <row r="927" spans="16:20" x14ac:dyDescent="0.25">
      <c r="P927" s="58" t="s">
        <v>80</v>
      </c>
      <c r="Q927" s="118">
        <v>10857.6</v>
      </c>
      <c r="R927" s="119">
        <v>22102</v>
      </c>
      <c r="S927" s="118">
        <v>307.52</v>
      </c>
      <c r="T927" s="119">
        <v>626</v>
      </c>
    </row>
    <row r="928" spans="16:20" x14ac:dyDescent="0.25">
      <c r="P928" s="59" t="s">
        <v>152</v>
      </c>
      <c r="Q928" s="113">
        <v>376317.17</v>
      </c>
      <c r="R928" s="66">
        <v>5224</v>
      </c>
      <c r="S928" s="113">
        <v>279750.67</v>
      </c>
      <c r="T928" s="122">
        <v>3903</v>
      </c>
    </row>
    <row r="929" spans="16:20" x14ac:dyDescent="0.25">
      <c r="P929" s="58" t="s">
        <v>224</v>
      </c>
      <c r="Q929" s="118">
        <v>6938.18</v>
      </c>
      <c r="R929" s="119">
        <v>21</v>
      </c>
      <c r="S929" s="118">
        <v>0</v>
      </c>
      <c r="T929" s="119">
        <v>0</v>
      </c>
    </row>
    <row r="930" spans="16:20" x14ac:dyDescent="0.25">
      <c r="P930" s="58" t="s">
        <v>77</v>
      </c>
      <c r="Q930" s="118">
        <v>130458.48</v>
      </c>
      <c r="R930" s="119">
        <v>181</v>
      </c>
      <c r="S930" s="118">
        <v>89374.87</v>
      </c>
      <c r="T930" s="119">
        <v>124</v>
      </c>
    </row>
    <row r="931" spans="16:20" x14ac:dyDescent="0.25">
      <c r="P931" s="58" t="s">
        <v>117</v>
      </c>
      <c r="Q931" s="118">
        <v>237780.83</v>
      </c>
      <c r="R931" s="119">
        <v>4720</v>
      </c>
      <c r="S931" s="118">
        <v>190375.8</v>
      </c>
      <c r="T931" s="119">
        <v>3779</v>
      </c>
    </row>
    <row r="932" spans="16:20" x14ac:dyDescent="0.25">
      <c r="P932" s="58" t="s">
        <v>83</v>
      </c>
      <c r="Q932" s="118">
        <v>1139.68</v>
      </c>
      <c r="R932" s="119">
        <v>302</v>
      </c>
      <c r="S932" s="118">
        <v>0</v>
      </c>
      <c r="T932" s="119">
        <v>0</v>
      </c>
    </row>
    <row r="933" spans="16:20" x14ac:dyDescent="0.25">
      <c r="P933" s="59" t="s">
        <v>159</v>
      </c>
      <c r="Q933" s="113">
        <v>12718.53</v>
      </c>
      <c r="R933" s="66">
        <v>572</v>
      </c>
      <c r="S933" s="113">
        <v>3602.1</v>
      </c>
      <c r="T933" s="122">
        <v>162</v>
      </c>
    </row>
    <row r="934" spans="16:20" x14ac:dyDescent="0.25">
      <c r="P934" s="58" t="s">
        <v>80</v>
      </c>
      <c r="Q934" s="118">
        <v>12718.53</v>
      </c>
      <c r="R934" s="119">
        <v>572</v>
      </c>
      <c r="S934" s="118">
        <v>3602.1</v>
      </c>
      <c r="T934" s="119">
        <v>162</v>
      </c>
    </row>
    <row r="935" spans="16:20" x14ac:dyDescent="0.25">
      <c r="P935" s="82" t="s">
        <v>162</v>
      </c>
      <c r="Q935" s="76">
        <v>26677867.749999996</v>
      </c>
      <c r="R935" s="68">
        <v>492169</v>
      </c>
      <c r="S935" s="76">
        <v>5293475.43</v>
      </c>
      <c r="T935" s="68">
        <v>131779</v>
      </c>
    </row>
    <row r="936" spans="16:20" x14ac:dyDescent="0.25">
      <c r="P936" s="59" t="s">
        <v>163</v>
      </c>
      <c r="Q936" s="113">
        <v>16814097.289999999</v>
      </c>
      <c r="R936" s="66">
        <v>61799</v>
      </c>
      <c r="S936" s="113">
        <v>1280106.51</v>
      </c>
      <c r="T936" s="122">
        <v>3314</v>
      </c>
    </row>
    <row r="937" spans="16:20" x14ac:dyDescent="0.25">
      <c r="P937" s="58" t="s">
        <v>165</v>
      </c>
      <c r="Q937" s="118">
        <v>9335123.9499999993</v>
      </c>
      <c r="R937" s="119">
        <v>47639</v>
      </c>
      <c r="S937" s="118">
        <v>306082.49</v>
      </c>
      <c r="T937" s="119">
        <v>1562</v>
      </c>
    </row>
    <row r="938" spans="16:20" x14ac:dyDescent="0.25">
      <c r="P938" s="58" t="s">
        <v>168</v>
      </c>
      <c r="Q938" s="118">
        <v>2786283.53</v>
      </c>
      <c r="R938" s="119">
        <v>3804</v>
      </c>
      <c r="S938" s="118">
        <v>640903.81000000006</v>
      </c>
      <c r="T938" s="119">
        <v>875</v>
      </c>
    </row>
    <row r="939" spans="16:20" x14ac:dyDescent="0.25">
      <c r="P939" s="58" t="s">
        <v>171</v>
      </c>
      <c r="Q939" s="118">
        <v>4631381.57</v>
      </c>
      <c r="R939" s="119">
        <v>10070</v>
      </c>
      <c r="S939" s="118">
        <v>271811.96999999997</v>
      </c>
      <c r="T939" s="119">
        <v>591</v>
      </c>
    </row>
    <row r="940" spans="16:20" x14ac:dyDescent="0.25">
      <c r="P940" s="58" t="s">
        <v>77</v>
      </c>
      <c r="Q940" s="118">
        <v>61308.24</v>
      </c>
      <c r="R940" s="119">
        <v>286</v>
      </c>
      <c r="S940" s="118">
        <v>61308.24</v>
      </c>
      <c r="T940" s="119">
        <v>286</v>
      </c>
    </row>
    <row r="941" spans="16:20" x14ac:dyDescent="0.25">
      <c r="P941" s="59" t="s">
        <v>177</v>
      </c>
      <c r="Q941" s="113">
        <v>8692060.3000000007</v>
      </c>
      <c r="R941" s="66">
        <v>430272</v>
      </c>
      <c r="S941" s="113">
        <v>2875738.3600000003</v>
      </c>
      <c r="T941" s="122">
        <v>128380</v>
      </c>
    </row>
    <row r="942" spans="16:20" x14ac:dyDescent="0.25">
      <c r="P942" s="58" t="s">
        <v>225</v>
      </c>
      <c r="Q942" s="118">
        <v>172954.97</v>
      </c>
      <c r="R942" s="119">
        <v>1885</v>
      </c>
      <c r="S942" s="118">
        <v>53400.42</v>
      </c>
      <c r="T942" s="119">
        <v>582</v>
      </c>
    </row>
    <row r="943" spans="16:20" x14ac:dyDescent="0.25">
      <c r="P943" s="58" t="s">
        <v>179</v>
      </c>
      <c r="Q943" s="118">
        <v>1550609.92</v>
      </c>
      <c r="R943" s="119">
        <v>11849</v>
      </c>
      <c r="S943" s="118">
        <v>768172.86</v>
      </c>
      <c r="T943" s="119">
        <v>5870</v>
      </c>
    </row>
    <row r="944" spans="16:20" x14ac:dyDescent="0.25">
      <c r="P944" s="58" t="s">
        <v>182</v>
      </c>
      <c r="Q944" s="118">
        <v>6894649.7599999998</v>
      </c>
      <c r="R944" s="119">
        <v>413459</v>
      </c>
      <c r="S944" s="118">
        <v>2015638.54</v>
      </c>
      <c r="T944" s="119">
        <v>120874</v>
      </c>
    </row>
    <row r="945" spans="16:20" x14ac:dyDescent="0.25">
      <c r="P945" s="58" t="s">
        <v>77</v>
      </c>
      <c r="Q945" s="118">
        <v>18802.560000000001</v>
      </c>
      <c r="R945" s="119">
        <v>1727</v>
      </c>
      <c r="S945" s="118">
        <v>1600.45</v>
      </c>
      <c r="T945" s="119">
        <v>147</v>
      </c>
    </row>
    <row r="946" spans="16:20" x14ac:dyDescent="0.25">
      <c r="P946" s="58" t="s">
        <v>117</v>
      </c>
      <c r="Q946" s="118">
        <v>55043.09</v>
      </c>
      <c r="R946" s="119">
        <v>1352</v>
      </c>
      <c r="S946" s="118">
        <v>36926.089999999997</v>
      </c>
      <c r="T946" s="119">
        <v>907</v>
      </c>
    </row>
    <row r="947" spans="16:20" x14ac:dyDescent="0.25">
      <c r="P947" s="59" t="s">
        <v>184</v>
      </c>
      <c r="Q947" s="113">
        <v>1171710.1600000001</v>
      </c>
      <c r="R947" s="66">
        <v>98</v>
      </c>
      <c r="S947" s="113">
        <v>1137630.56</v>
      </c>
      <c r="T947" s="122">
        <v>85</v>
      </c>
    </row>
    <row r="948" spans="16:20" x14ac:dyDescent="0.25">
      <c r="P948" s="58" t="s">
        <v>186</v>
      </c>
      <c r="Q948" s="118">
        <v>34079.599999999999</v>
      </c>
      <c r="R948" s="119">
        <v>13</v>
      </c>
      <c r="S948" s="118">
        <v>0</v>
      </c>
      <c r="T948" s="119">
        <v>0</v>
      </c>
    </row>
    <row r="949" spans="16:20" x14ac:dyDescent="0.25">
      <c r="P949" s="58" t="s">
        <v>189</v>
      </c>
      <c r="Q949" s="118">
        <v>1137630.56</v>
      </c>
      <c r="R949" s="119">
        <v>85</v>
      </c>
      <c r="S949" s="118">
        <v>1137630.56</v>
      </c>
      <c r="T949" s="119">
        <v>85</v>
      </c>
    </row>
    <row r="950" spans="16:20" x14ac:dyDescent="0.25">
      <c r="P950" s="82" t="s">
        <v>191</v>
      </c>
      <c r="Q950" s="76">
        <v>3983653.3900000006</v>
      </c>
      <c r="R950" s="68">
        <v>209156</v>
      </c>
      <c r="S950" s="76">
        <v>669663.79</v>
      </c>
      <c r="T950" s="68">
        <v>17639</v>
      </c>
    </row>
    <row r="951" spans="16:20" x14ac:dyDescent="0.25">
      <c r="P951" s="59" t="s">
        <v>192</v>
      </c>
      <c r="Q951" s="113">
        <v>230372.94</v>
      </c>
      <c r="R951" s="66">
        <v>838</v>
      </c>
      <c r="S951" s="113">
        <v>90050.33</v>
      </c>
      <c r="T951" s="122">
        <v>146</v>
      </c>
    </row>
    <row r="952" spans="16:20" x14ac:dyDescent="0.25">
      <c r="P952" s="58" t="s">
        <v>77</v>
      </c>
      <c r="Q952" s="118">
        <v>227210.17</v>
      </c>
      <c r="R952" s="119">
        <v>147</v>
      </c>
      <c r="S952" s="118">
        <v>89647.55</v>
      </c>
      <c r="T952" s="119">
        <v>58</v>
      </c>
    </row>
    <row r="953" spans="16:20" x14ac:dyDescent="0.25">
      <c r="P953" s="58" t="s">
        <v>80</v>
      </c>
      <c r="Q953" s="118">
        <v>3162.77</v>
      </c>
      <c r="R953" s="119">
        <v>691</v>
      </c>
      <c r="S953" s="118">
        <v>402.78</v>
      </c>
      <c r="T953" s="119">
        <v>88</v>
      </c>
    </row>
    <row r="954" spans="16:20" x14ac:dyDescent="0.25">
      <c r="P954" s="59" t="s">
        <v>226</v>
      </c>
      <c r="Q954" s="113">
        <v>92535.07</v>
      </c>
      <c r="R954" s="66">
        <v>71</v>
      </c>
      <c r="S954" s="113">
        <v>92535.07</v>
      </c>
      <c r="T954" s="122">
        <v>71</v>
      </c>
    </row>
    <row r="955" spans="16:20" x14ac:dyDescent="0.25">
      <c r="P955" s="58" t="s">
        <v>77</v>
      </c>
      <c r="Q955" s="118">
        <v>92535.07</v>
      </c>
      <c r="R955" s="119">
        <v>71</v>
      </c>
      <c r="S955" s="118">
        <v>92535.07</v>
      </c>
      <c r="T955" s="119">
        <v>71</v>
      </c>
    </row>
    <row r="956" spans="16:20" x14ac:dyDescent="0.25">
      <c r="P956" s="59" t="s">
        <v>228</v>
      </c>
      <c r="Q956" s="113">
        <v>2745720.8200000003</v>
      </c>
      <c r="R956" s="66">
        <v>176789</v>
      </c>
      <c r="S956" s="113">
        <v>110499.29</v>
      </c>
      <c r="T956" s="122">
        <v>6183</v>
      </c>
    </row>
    <row r="957" spans="16:20" x14ac:dyDescent="0.25">
      <c r="P957" s="58" t="s">
        <v>227</v>
      </c>
      <c r="Q957" s="118">
        <v>2545692.85</v>
      </c>
      <c r="R957" s="119">
        <v>173385</v>
      </c>
      <c r="S957" s="118">
        <v>85964.94</v>
      </c>
      <c r="T957" s="119">
        <v>5855</v>
      </c>
    </row>
    <row r="958" spans="16:20" x14ac:dyDescent="0.25">
      <c r="P958" s="58" t="s">
        <v>77</v>
      </c>
      <c r="Q958" s="118">
        <v>66455.850000000006</v>
      </c>
      <c r="R958" s="119">
        <v>696</v>
      </c>
      <c r="S958" s="118">
        <v>19287.48</v>
      </c>
      <c r="T958" s="119">
        <v>202</v>
      </c>
    </row>
    <row r="959" spans="16:20" x14ac:dyDescent="0.25">
      <c r="P959" s="58" t="s">
        <v>80</v>
      </c>
      <c r="Q959" s="118">
        <v>72998.16</v>
      </c>
      <c r="R959" s="119">
        <v>1753</v>
      </c>
      <c r="S959" s="118">
        <v>5246.87</v>
      </c>
      <c r="T959" s="119">
        <v>126</v>
      </c>
    </row>
    <row r="960" spans="16:20" x14ac:dyDescent="0.25">
      <c r="P960" s="58" t="s">
        <v>106</v>
      </c>
      <c r="Q960" s="118">
        <v>25627.56</v>
      </c>
      <c r="R960" s="119">
        <v>323</v>
      </c>
      <c r="S960" s="118">
        <v>0</v>
      </c>
      <c r="T960" s="119">
        <v>0</v>
      </c>
    </row>
    <row r="961" spans="16:20" x14ac:dyDescent="0.25">
      <c r="P961" s="58" t="s">
        <v>83</v>
      </c>
      <c r="Q961" s="118">
        <v>34946.400000000001</v>
      </c>
      <c r="R961" s="119">
        <v>632</v>
      </c>
      <c r="S961" s="118">
        <v>0</v>
      </c>
      <c r="T961" s="119">
        <v>0</v>
      </c>
    </row>
    <row r="962" spans="16:20" x14ac:dyDescent="0.25">
      <c r="P962" s="59" t="s">
        <v>201</v>
      </c>
      <c r="Q962" s="113">
        <v>915024.55999999994</v>
      </c>
      <c r="R962" s="66">
        <v>31458</v>
      </c>
      <c r="S962" s="113">
        <v>376579.10000000003</v>
      </c>
      <c r="T962" s="122">
        <v>11239</v>
      </c>
    </row>
    <row r="963" spans="16:20" x14ac:dyDescent="0.25">
      <c r="P963" s="58" t="s">
        <v>203</v>
      </c>
      <c r="Q963" s="118">
        <v>381865.59</v>
      </c>
      <c r="R963" s="119">
        <v>564</v>
      </c>
      <c r="S963" s="118">
        <v>165881.32999999999</v>
      </c>
      <c r="T963" s="119">
        <v>245</v>
      </c>
    </row>
    <row r="964" spans="16:20" x14ac:dyDescent="0.25">
      <c r="P964" s="58" t="s">
        <v>77</v>
      </c>
      <c r="Q964" s="118">
        <v>193883.22</v>
      </c>
      <c r="R964" s="119">
        <v>5353</v>
      </c>
      <c r="S964" s="118">
        <v>100436.8</v>
      </c>
      <c r="T964" s="119">
        <v>2773</v>
      </c>
    </row>
    <row r="965" spans="16:20" x14ac:dyDescent="0.25">
      <c r="P965" s="58" t="s">
        <v>80</v>
      </c>
      <c r="Q965" s="118">
        <v>44422.86</v>
      </c>
      <c r="R965" s="119">
        <v>21705</v>
      </c>
      <c r="S965" s="118">
        <v>13849.78</v>
      </c>
      <c r="T965" s="119">
        <v>6767</v>
      </c>
    </row>
    <row r="966" spans="16:20" x14ac:dyDescent="0.25">
      <c r="P966" s="58" t="s">
        <v>117</v>
      </c>
      <c r="Q966" s="118">
        <v>187660.37</v>
      </c>
      <c r="R966" s="119">
        <v>1356</v>
      </c>
      <c r="S966" s="118">
        <v>50790.09</v>
      </c>
      <c r="T966" s="119">
        <v>367</v>
      </c>
    </row>
    <row r="967" spans="16:20" x14ac:dyDescent="0.25">
      <c r="P967" s="58" t="s">
        <v>106</v>
      </c>
      <c r="Q967" s="118">
        <v>107074.18</v>
      </c>
      <c r="R967" s="119">
        <v>2404</v>
      </c>
      <c r="S967" s="118">
        <v>45519.89</v>
      </c>
      <c r="T967" s="119">
        <v>1022</v>
      </c>
    </row>
    <row r="968" spans="16:20" x14ac:dyDescent="0.25">
      <c r="P968" s="58" t="s">
        <v>83</v>
      </c>
      <c r="Q968" s="118">
        <v>118.34</v>
      </c>
      <c r="R968" s="119">
        <v>76</v>
      </c>
      <c r="S968" s="118">
        <v>101.21</v>
      </c>
      <c r="T968" s="119">
        <v>65</v>
      </c>
    </row>
    <row r="969" spans="16:20" x14ac:dyDescent="0.25">
      <c r="P969" s="80" t="s">
        <v>34</v>
      </c>
      <c r="Q969" s="110">
        <v>114668523.86999999</v>
      </c>
      <c r="R969" s="81">
        <v>1255034</v>
      </c>
      <c r="S969" s="110">
        <v>32374790.549999997</v>
      </c>
      <c r="T969" s="81">
        <v>627566</v>
      </c>
    </row>
    <row r="970" spans="16:20" x14ac:dyDescent="0.25">
      <c r="P970" s="82" t="s">
        <v>61</v>
      </c>
      <c r="Q970" s="76">
        <v>25209406.170000002</v>
      </c>
      <c r="R970" s="68">
        <v>17573</v>
      </c>
      <c r="S970" s="76">
        <v>6833746.46</v>
      </c>
      <c r="T970" s="68">
        <v>15648</v>
      </c>
    </row>
    <row r="971" spans="16:20" x14ac:dyDescent="0.25">
      <c r="P971" s="59" t="s">
        <v>214</v>
      </c>
      <c r="Q971" s="113">
        <v>6111225.8899999997</v>
      </c>
      <c r="R971" s="66">
        <v>297</v>
      </c>
      <c r="S971" s="113">
        <v>0</v>
      </c>
      <c r="T971" s="122">
        <v>0</v>
      </c>
    </row>
    <row r="972" spans="16:20" x14ac:dyDescent="0.25">
      <c r="P972" s="58" t="s">
        <v>216</v>
      </c>
      <c r="Q972" s="118">
        <v>6111225.8899999997</v>
      </c>
      <c r="R972" s="119">
        <v>297</v>
      </c>
      <c r="S972" s="118">
        <v>0</v>
      </c>
      <c r="T972" s="119">
        <v>0</v>
      </c>
    </row>
    <row r="973" spans="16:20" x14ac:dyDescent="0.25">
      <c r="P973" s="59" t="s">
        <v>217</v>
      </c>
      <c r="Q973" s="113">
        <v>12048446.199999999</v>
      </c>
      <c r="R973" s="66">
        <v>765</v>
      </c>
      <c r="S973" s="113">
        <v>603888.39</v>
      </c>
      <c r="T973" s="122">
        <v>39</v>
      </c>
    </row>
    <row r="974" spans="16:20" x14ac:dyDescent="0.25">
      <c r="P974" s="58" t="s">
        <v>64</v>
      </c>
      <c r="Q974" s="118">
        <v>12048446.199999999</v>
      </c>
      <c r="R974" s="119">
        <v>765</v>
      </c>
      <c r="S974" s="118">
        <v>603888.39</v>
      </c>
      <c r="T974" s="119">
        <v>39</v>
      </c>
    </row>
    <row r="975" spans="16:20" x14ac:dyDescent="0.25">
      <c r="P975" s="59" t="s">
        <v>218</v>
      </c>
      <c r="Q975" s="113">
        <v>0</v>
      </c>
      <c r="R975" s="66">
        <v>25</v>
      </c>
      <c r="S975" s="113">
        <v>0</v>
      </c>
      <c r="T975" s="122">
        <v>25</v>
      </c>
    </row>
    <row r="976" spans="16:20" x14ac:dyDescent="0.25">
      <c r="P976" s="58" t="s">
        <v>70</v>
      </c>
      <c r="Q976" s="118">
        <v>0</v>
      </c>
      <c r="R976" s="119">
        <v>25</v>
      </c>
      <c r="S976" s="118">
        <v>0</v>
      </c>
      <c r="T976" s="119">
        <v>25</v>
      </c>
    </row>
    <row r="977" spans="16:20" x14ac:dyDescent="0.25">
      <c r="P977" s="59" t="s">
        <v>62</v>
      </c>
      <c r="Q977" s="113">
        <v>3412990.41</v>
      </c>
      <c r="R977" s="66">
        <v>605</v>
      </c>
      <c r="S977" s="113">
        <v>3239245.36</v>
      </c>
      <c r="T977" s="122">
        <v>560</v>
      </c>
    </row>
    <row r="978" spans="16:20" x14ac:dyDescent="0.25">
      <c r="P978" s="58" t="s">
        <v>64</v>
      </c>
      <c r="Q978" s="118">
        <v>1498068.46</v>
      </c>
      <c r="R978" s="119">
        <v>388</v>
      </c>
      <c r="S978" s="118">
        <v>1324323.4099999999</v>
      </c>
      <c r="T978" s="119">
        <v>343</v>
      </c>
    </row>
    <row r="979" spans="16:20" x14ac:dyDescent="0.25">
      <c r="P979" s="58" t="s">
        <v>70</v>
      </c>
      <c r="Q979" s="118">
        <v>1914921.95</v>
      </c>
      <c r="R979" s="119">
        <v>217</v>
      </c>
      <c r="S979" s="118">
        <v>1914921.95</v>
      </c>
      <c r="T979" s="119">
        <v>217</v>
      </c>
    </row>
    <row r="980" spans="16:20" x14ac:dyDescent="0.25">
      <c r="P980" s="59" t="s">
        <v>75</v>
      </c>
      <c r="Q980" s="113">
        <v>3636743.67</v>
      </c>
      <c r="R980" s="66">
        <v>15881</v>
      </c>
      <c r="S980" s="113">
        <v>2990612.71</v>
      </c>
      <c r="T980" s="122">
        <v>15024</v>
      </c>
    </row>
    <row r="981" spans="16:20" x14ac:dyDescent="0.25">
      <c r="P981" s="58" t="s">
        <v>77</v>
      </c>
      <c r="Q981" s="118">
        <v>3117643.28</v>
      </c>
      <c r="R981" s="119">
        <v>4200</v>
      </c>
      <c r="S981" s="118">
        <v>2471512.3199999998</v>
      </c>
      <c r="T981" s="119">
        <v>3343</v>
      </c>
    </row>
    <row r="982" spans="16:20" x14ac:dyDescent="0.25">
      <c r="P982" s="58" t="s">
        <v>80</v>
      </c>
      <c r="Q982" s="118">
        <v>378940.88</v>
      </c>
      <c r="R982" s="119">
        <v>10831</v>
      </c>
      <c r="S982" s="118">
        <v>378940.88</v>
      </c>
      <c r="T982" s="119">
        <v>10831</v>
      </c>
    </row>
    <row r="983" spans="16:20" x14ac:dyDescent="0.25">
      <c r="P983" s="58" t="s">
        <v>117</v>
      </c>
      <c r="Q983" s="118">
        <v>0</v>
      </c>
      <c r="R983" s="119">
        <v>34</v>
      </c>
      <c r="S983" s="118">
        <v>0</v>
      </c>
      <c r="T983" s="119">
        <v>34</v>
      </c>
    </row>
    <row r="984" spans="16:20" x14ac:dyDescent="0.25">
      <c r="P984" s="58" t="s">
        <v>83</v>
      </c>
      <c r="Q984" s="118">
        <v>140159.51</v>
      </c>
      <c r="R984" s="119">
        <v>816</v>
      </c>
      <c r="S984" s="118">
        <v>140159.51</v>
      </c>
      <c r="T984" s="119">
        <v>816</v>
      </c>
    </row>
    <row r="985" spans="16:20" x14ac:dyDescent="0.25">
      <c r="P985" s="82" t="s">
        <v>85</v>
      </c>
      <c r="Q985" s="76">
        <v>31566308.540000003</v>
      </c>
      <c r="R985" s="68">
        <v>321347</v>
      </c>
      <c r="S985" s="76">
        <v>1638123.2999999998</v>
      </c>
      <c r="T985" s="68">
        <v>22213</v>
      </c>
    </row>
    <row r="986" spans="16:20" x14ac:dyDescent="0.25">
      <c r="P986" s="59" t="s">
        <v>86</v>
      </c>
      <c r="Q986" s="113">
        <v>25478910.379999999</v>
      </c>
      <c r="R986" s="66">
        <v>234172</v>
      </c>
      <c r="S986" s="113">
        <v>59716.439999999995</v>
      </c>
      <c r="T986" s="122">
        <v>932</v>
      </c>
    </row>
    <row r="987" spans="16:20" x14ac:dyDescent="0.25">
      <c r="P987" s="58" t="s">
        <v>219</v>
      </c>
      <c r="Q987" s="118">
        <v>459.89</v>
      </c>
      <c r="R987" s="119">
        <v>2104</v>
      </c>
      <c r="S987" s="118">
        <v>306.60000000000002</v>
      </c>
      <c r="T987" s="119">
        <v>110</v>
      </c>
    </row>
    <row r="988" spans="16:20" x14ac:dyDescent="0.25">
      <c r="P988" s="58" t="s">
        <v>92</v>
      </c>
      <c r="Q988" s="118">
        <v>0</v>
      </c>
      <c r="R988" s="119">
        <v>63</v>
      </c>
      <c r="S988" s="118">
        <v>0</v>
      </c>
      <c r="T988" s="119">
        <v>0</v>
      </c>
    </row>
    <row r="989" spans="16:20" x14ac:dyDescent="0.25">
      <c r="P989" s="58" t="s">
        <v>88</v>
      </c>
      <c r="Q989" s="118">
        <v>25392996.289999999</v>
      </c>
      <c r="R989" s="119">
        <v>229167</v>
      </c>
      <c r="S989" s="118">
        <v>249.03</v>
      </c>
      <c r="T989" s="119">
        <v>3</v>
      </c>
    </row>
    <row r="990" spans="16:20" x14ac:dyDescent="0.25">
      <c r="P990" s="58" t="s">
        <v>77</v>
      </c>
      <c r="Q990" s="118">
        <v>7727.68</v>
      </c>
      <c r="R990" s="119">
        <v>874</v>
      </c>
      <c r="S990" s="118">
        <v>530.45000000000005</v>
      </c>
      <c r="T990" s="119">
        <v>263</v>
      </c>
    </row>
    <row r="991" spans="16:20" x14ac:dyDescent="0.25">
      <c r="P991" s="58" t="s">
        <v>80</v>
      </c>
      <c r="Q991" s="118">
        <v>9869.64</v>
      </c>
      <c r="R991" s="119">
        <v>906</v>
      </c>
      <c r="S991" s="118">
        <v>210.83</v>
      </c>
      <c r="T991" s="119">
        <v>35</v>
      </c>
    </row>
    <row r="992" spans="16:20" x14ac:dyDescent="0.25">
      <c r="P992" s="58" t="s">
        <v>106</v>
      </c>
      <c r="Q992" s="118">
        <v>1933.98</v>
      </c>
      <c r="R992" s="119">
        <v>343</v>
      </c>
      <c r="S992" s="118">
        <v>933.19</v>
      </c>
      <c r="T992" s="119">
        <v>216</v>
      </c>
    </row>
    <row r="993" spans="16:20" x14ac:dyDescent="0.25">
      <c r="P993" s="58" t="s">
        <v>83</v>
      </c>
      <c r="Q993" s="118">
        <v>65922.899999999994</v>
      </c>
      <c r="R993" s="119">
        <v>715</v>
      </c>
      <c r="S993" s="118">
        <v>57486.34</v>
      </c>
      <c r="T993" s="119">
        <v>305</v>
      </c>
    </row>
    <row r="994" spans="16:20" x14ac:dyDescent="0.25">
      <c r="P994" s="59" t="s">
        <v>90</v>
      </c>
      <c r="Q994" s="113">
        <v>1604609.54</v>
      </c>
      <c r="R994" s="66">
        <v>59932</v>
      </c>
      <c r="S994" s="113">
        <v>197.64</v>
      </c>
      <c r="T994" s="122">
        <v>2377</v>
      </c>
    </row>
    <row r="995" spans="16:20" x14ac:dyDescent="0.25">
      <c r="P995" s="58" t="s">
        <v>219</v>
      </c>
      <c r="Q995" s="118">
        <v>0</v>
      </c>
      <c r="R995" s="119">
        <v>12868</v>
      </c>
      <c r="S995" s="118">
        <v>0</v>
      </c>
      <c r="T995" s="119">
        <v>470</v>
      </c>
    </row>
    <row r="996" spans="16:20" x14ac:dyDescent="0.25">
      <c r="P996" s="58" t="s">
        <v>92</v>
      </c>
      <c r="Q996" s="118">
        <v>1598963.71</v>
      </c>
      <c r="R996" s="119">
        <v>39071</v>
      </c>
      <c r="S996" s="118">
        <v>197.64</v>
      </c>
      <c r="T996" s="119">
        <v>64</v>
      </c>
    </row>
    <row r="997" spans="16:20" x14ac:dyDescent="0.25">
      <c r="P997" s="58" t="s">
        <v>77</v>
      </c>
      <c r="Q997" s="118">
        <v>5645.83</v>
      </c>
      <c r="R997" s="119">
        <v>4837</v>
      </c>
      <c r="S997" s="118">
        <v>0</v>
      </c>
      <c r="T997" s="119">
        <v>701</v>
      </c>
    </row>
    <row r="998" spans="16:20" x14ac:dyDescent="0.25">
      <c r="P998" s="58" t="s">
        <v>80</v>
      </c>
      <c r="Q998" s="118">
        <v>0</v>
      </c>
      <c r="R998" s="119">
        <v>2925</v>
      </c>
      <c r="S998" s="118">
        <v>0</v>
      </c>
      <c r="T998" s="119">
        <v>973</v>
      </c>
    </row>
    <row r="999" spans="16:20" x14ac:dyDescent="0.25">
      <c r="P999" s="58" t="s">
        <v>83</v>
      </c>
      <c r="Q999" s="118">
        <v>0</v>
      </c>
      <c r="R999" s="119">
        <v>231</v>
      </c>
      <c r="S999" s="118">
        <v>0</v>
      </c>
      <c r="T999" s="119">
        <v>169</v>
      </c>
    </row>
    <row r="1000" spans="16:20" x14ac:dyDescent="0.25">
      <c r="P1000" s="59" t="s">
        <v>94</v>
      </c>
      <c r="Q1000" s="113">
        <v>2733169.39</v>
      </c>
      <c r="R1000" s="66">
        <v>4979</v>
      </c>
      <c r="S1000" s="113">
        <v>145955.63</v>
      </c>
      <c r="T1000" s="122">
        <v>711</v>
      </c>
    </row>
    <row r="1001" spans="16:20" x14ac:dyDescent="0.25">
      <c r="P1001" s="58" t="s">
        <v>92</v>
      </c>
      <c r="Q1001" s="118">
        <v>2733169.39</v>
      </c>
      <c r="R1001" s="119">
        <v>4791</v>
      </c>
      <c r="S1001" s="118">
        <v>145955.63</v>
      </c>
      <c r="T1001" s="119">
        <v>615</v>
      </c>
    </row>
    <row r="1002" spans="16:20" x14ac:dyDescent="0.25">
      <c r="P1002" s="58" t="s">
        <v>220</v>
      </c>
      <c r="Q1002" s="118">
        <v>0</v>
      </c>
      <c r="R1002" s="119">
        <v>188</v>
      </c>
      <c r="S1002" s="118">
        <v>0</v>
      </c>
      <c r="T1002" s="119">
        <v>96</v>
      </c>
    </row>
    <row r="1003" spans="16:20" x14ac:dyDescent="0.25">
      <c r="P1003" s="59" t="s">
        <v>97</v>
      </c>
      <c r="Q1003" s="113">
        <v>1749619.2300000002</v>
      </c>
      <c r="R1003" s="66">
        <v>22264</v>
      </c>
      <c r="S1003" s="113">
        <v>1432253.5899999999</v>
      </c>
      <c r="T1003" s="122">
        <v>18193</v>
      </c>
    </row>
    <row r="1004" spans="16:20" x14ac:dyDescent="0.25">
      <c r="P1004" s="58" t="s">
        <v>99</v>
      </c>
      <c r="Q1004" s="118">
        <v>1498902.34</v>
      </c>
      <c r="R1004" s="119">
        <v>5563</v>
      </c>
      <c r="S1004" s="118">
        <v>1227012.1599999999</v>
      </c>
      <c r="T1004" s="119">
        <v>4569</v>
      </c>
    </row>
    <row r="1005" spans="16:20" x14ac:dyDescent="0.25">
      <c r="P1005" s="58" t="s">
        <v>77</v>
      </c>
      <c r="Q1005" s="118">
        <v>141890.76</v>
      </c>
      <c r="R1005" s="119">
        <v>5313</v>
      </c>
      <c r="S1005" s="118">
        <v>115369.29</v>
      </c>
      <c r="T1005" s="119">
        <v>4543</v>
      </c>
    </row>
    <row r="1006" spans="16:20" x14ac:dyDescent="0.25">
      <c r="P1006" s="58" t="s">
        <v>80</v>
      </c>
      <c r="Q1006" s="118">
        <v>45673.23</v>
      </c>
      <c r="R1006" s="119">
        <v>7546</v>
      </c>
      <c r="S1006" s="118">
        <v>35982.18</v>
      </c>
      <c r="T1006" s="119">
        <v>5835</v>
      </c>
    </row>
    <row r="1007" spans="16:20" x14ac:dyDescent="0.25">
      <c r="P1007" s="58" t="s">
        <v>106</v>
      </c>
      <c r="Q1007" s="118">
        <v>38034.620000000003</v>
      </c>
      <c r="R1007" s="119">
        <v>2000</v>
      </c>
      <c r="S1007" s="118">
        <v>29803.23</v>
      </c>
      <c r="T1007" s="119">
        <v>1734</v>
      </c>
    </row>
    <row r="1008" spans="16:20" x14ac:dyDescent="0.25">
      <c r="P1008" s="58" t="s">
        <v>83</v>
      </c>
      <c r="Q1008" s="118">
        <v>25118.28</v>
      </c>
      <c r="R1008" s="119">
        <v>1842</v>
      </c>
      <c r="S1008" s="118">
        <v>24086.73</v>
      </c>
      <c r="T1008" s="119">
        <v>1512</v>
      </c>
    </row>
    <row r="1009" spans="16:20" x14ac:dyDescent="0.25">
      <c r="P1009" s="82" t="s">
        <v>110</v>
      </c>
      <c r="Q1009" s="76">
        <v>26414262.810000002</v>
      </c>
      <c r="R1009" s="68">
        <v>581320</v>
      </c>
      <c r="S1009" s="76">
        <v>18300216.869999997</v>
      </c>
      <c r="T1009" s="68">
        <v>497162</v>
      </c>
    </row>
    <row r="1010" spans="16:20" x14ac:dyDescent="0.25">
      <c r="P1010" s="59" t="s">
        <v>111</v>
      </c>
      <c r="Q1010" s="113">
        <v>5661154.5299999993</v>
      </c>
      <c r="R1010" s="66">
        <v>17627</v>
      </c>
      <c r="S1010" s="113">
        <v>2647591</v>
      </c>
      <c r="T1010" s="122">
        <v>11715</v>
      </c>
    </row>
    <row r="1011" spans="16:20" x14ac:dyDescent="0.25">
      <c r="P1011" s="58" t="s">
        <v>222</v>
      </c>
      <c r="Q1011" s="118">
        <v>0</v>
      </c>
      <c r="R1011" s="119">
        <v>20</v>
      </c>
      <c r="S1011" s="118">
        <v>0</v>
      </c>
      <c r="T1011" s="119">
        <v>17</v>
      </c>
    </row>
    <row r="1012" spans="16:20" x14ac:dyDescent="0.25">
      <c r="P1012" s="58" t="s">
        <v>77</v>
      </c>
      <c r="Q1012" s="118">
        <v>4322553.5599999996</v>
      </c>
      <c r="R1012" s="119">
        <v>1553</v>
      </c>
      <c r="S1012" s="118">
        <v>1555443.65</v>
      </c>
      <c r="T1012" s="119">
        <v>569</v>
      </c>
    </row>
    <row r="1013" spans="16:20" x14ac:dyDescent="0.25">
      <c r="P1013" s="58" t="s">
        <v>80</v>
      </c>
      <c r="Q1013" s="118">
        <v>32520.58</v>
      </c>
      <c r="R1013" s="119">
        <v>120</v>
      </c>
      <c r="S1013" s="118">
        <v>28997.51</v>
      </c>
      <c r="T1013" s="119">
        <v>107</v>
      </c>
    </row>
    <row r="1014" spans="16:20" x14ac:dyDescent="0.25">
      <c r="P1014" s="58" t="s">
        <v>117</v>
      </c>
      <c r="Q1014" s="118">
        <v>1306080.3899999999</v>
      </c>
      <c r="R1014" s="119">
        <v>15934</v>
      </c>
      <c r="S1014" s="118">
        <v>1063149.8400000001</v>
      </c>
      <c r="T1014" s="119">
        <v>11022</v>
      </c>
    </row>
    <row r="1015" spans="16:20" x14ac:dyDescent="0.25">
      <c r="P1015" s="59" t="s">
        <v>119</v>
      </c>
      <c r="Q1015" s="113">
        <v>1724829.74</v>
      </c>
      <c r="R1015" s="66">
        <v>4405</v>
      </c>
      <c r="S1015" s="113">
        <v>1415923.2</v>
      </c>
      <c r="T1015" s="122">
        <v>3775</v>
      </c>
    </row>
    <row r="1016" spans="16:20" x14ac:dyDescent="0.25">
      <c r="P1016" s="58" t="s">
        <v>77</v>
      </c>
      <c r="Q1016" s="118">
        <v>53630.74</v>
      </c>
      <c r="R1016" s="119">
        <v>256</v>
      </c>
      <c r="S1016" s="118">
        <v>12486.48</v>
      </c>
      <c r="T1016" s="119">
        <v>88</v>
      </c>
    </row>
    <row r="1017" spans="16:20" x14ac:dyDescent="0.25">
      <c r="P1017" s="58" t="s">
        <v>80</v>
      </c>
      <c r="Q1017" s="118">
        <v>155825.72</v>
      </c>
      <c r="R1017" s="119">
        <v>1897</v>
      </c>
      <c r="S1017" s="118">
        <v>139757.76999999999</v>
      </c>
      <c r="T1017" s="119">
        <v>1685</v>
      </c>
    </row>
    <row r="1018" spans="16:20" x14ac:dyDescent="0.25">
      <c r="P1018" s="58" t="s">
        <v>117</v>
      </c>
      <c r="Q1018" s="118">
        <v>0</v>
      </c>
      <c r="R1018" s="119">
        <v>33</v>
      </c>
      <c r="S1018" s="118">
        <v>0</v>
      </c>
      <c r="T1018" s="119">
        <v>30</v>
      </c>
    </row>
    <row r="1019" spans="16:20" x14ac:dyDescent="0.25">
      <c r="P1019" s="58" t="s">
        <v>83</v>
      </c>
      <c r="Q1019" s="118">
        <v>1515373.28</v>
      </c>
      <c r="R1019" s="119">
        <v>2219</v>
      </c>
      <c r="S1019" s="118">
        <v>1263678.95</v>
      </c>
      <c r="T1019" s="119">
        <v>1972</v>
      </c>
    </row>
    <row r="1020" spans="16:20" x14ac:dyDescent="0.25">
      <c r="P1020" s="59" t="s">
        <v>128</v>
      </c>
      <c r="Q1020" s="113">
        <v>12169779.190000001</v>
      </c>
      <c r="R1020" s="66">
        <v>502575</v>
      </c>
      <c r="S1020" s="113">
        <v>10399980.15</v>
      </c>
      <c r="T1020" s="122">
        <v>445395</v>
      </c>
    </row>
    <row r="1021" spans="16:20" x14ac:dyDescent="0.25">
      <c r="P1021" s="58" t="s">
        <v>77</v>
      </c>
      <c r="Q1021" s="118">
        <v>710821.3</v>
      </c>
      <c r="R1021" s="119">
        <v>2855</v>
      </c>
      <c r="S1021" s="118">
        <v>281851.68</v>
      </c>
      <c r="T1021" s="119">
        <v>1092</v>
      </c>
    </row>
    <row r="1022" spans="16:20" x14ac:dyDescent="0.25">
      <c r="P1022" s="58" t="s">
        <v>80</v>
      </c>
      <c r="Q1022" s="118">
        <v>34149.79</v>
      </c>
      <c r="R1022" s="119">
        <v>331</v>
      </c>
      <c r="S1022" s="118">
        <v>0</v>
      </c>
      <c r="T1022" s="119">
        <v>0</v>
      </c>
    </row>
    <row r="1023" spans="16:20" x14ac:dyDescent="0.25">
      <c r="P1023" s="58" t="s">
        <v>117</v>
      </c>
      <c r="Q1023" s="118">
        <v>11182012.640000001</v>
      </c>
      <c r="R1023" s="119">
        <v>499254</v>
      </c>
      <c r="S1023" s="118">
        <v>9900511.8000000007</v>
      </c>
      <c r="T1023" s="119">
        <v>444182</v>
      </c>
    </row>
    <row r="1024" spans="16:20" x14ac:dyDescent="0.25">
      <c r="P1024" s="58" t="s">
        <v>106</v>
      </c>
      <c r="Q1024" s="118">
        <v>242795.46</v>
      </c>
      <c r="R1024" s="119">
        <v>135</v>
      </c>
      <c r="S1024" s="118">
        <v>217616.67</v>
      </c>
      <c r="T1024" s="119">
        <v>121</v>
      </c>
    </row>
    <row r="1025" spans="16:20" x14ac:dyDescent="0.25">
      <c r="P1025" s="59" t="s">
        <v>133</v>
      </c>
      <c r="Q1025" s="113">
        <v>1419532.23</v>
      </c>
      <c r="R1025" s="66">
        <v>7313</v>
      </c>
      <c r="S1025" s="113">
        <v>1253320.6299999999</v>
      </c>
      <c r="T1025" s="122">
        <v>6119</v>
      </c>
    </row>
    <row r="1026" spans="16:20" x14ac:dyDescent="0.25">
      <c r="P1026" s="58" t="s">
        <v>135</v>
      </c>
      <c r="Q1026" s="118">
        <v>1226653.51</v>
      </c>
      <c r="R1026" s="119">
        <v>4818</v>
      </c>
      <c r="S1026" s="118">
        <v>1095395.51</v>
      </c>
      <c r="T1026" s="119">
        <v>3983</v>
      </c>
    </row>
    <row r="1027" spans="16:20" x14ac:dyDescent="0.25">
      <c r="P1027" s="58" t="s">
        <v>77</v>
      </c>
      <c r="Q1027" s="118">
        <v>171405.74</v>
      </c>
      <c r="R1027" s="119">
        <v>458</v>
      </c>
      <c r="S1027" s="118">
        <v>141031.99</v>
      </c>
      <c r="T1027" s="119">
        <v>362</v>
      </c>
    </row>
    <row r="1028" spans="16:20" x14ac:dyDescent="0.25">
      <c r="P1028" s="58" t="s">
        <v>80</v>
      </c>
      <c r="Q1028" s="118">
        <v>21472.98</v>
      </c>
      <c r="R1028" s="119">
        <v>2037</v>
      </c>
      <c r="S1028" s="118">
        <v>16893.13</v>
      </c>
      <c r="T1028" s="119">
        <v>1774</v>
      </c>
    </row>
    <row r="1029" spans="16:20" x14ac:dyDescent="0.25">
      <c r="P1029" s="59" t="s">
        <v>139</v>
      </c>
      <c r="Q1029" s="113">
        <v>1033444.09</v>
      </c>
      <c r="R1029" s="66">
        <v>8439</v>
      </c>
      <c r="S1029" s="113">
        <v>814170.81</v>
      </c>
      <c r="T1029" s="122">
        <v>7272</v>
      </c>
    </row>
    <row r="1030" spans="16:20" x14ac:dyDescent="0.25">
      <c r="P1030" s="58" t="s">
        <v>77</v>
      </c>
      <c r="Q1030" s="118">
        <v>42446.03</v>
      </c>
      <c r="R1030" s="119">
        <v>223</v>
      </c>
      <c r="S1030" s="118">
        <v>17049.259999999998</v>
      </c>
      <c r="T1030" s="119">
        <v>24</v>
      </c>
    </row>
    <row r="1031" spans="16:20" x14ac:dyDescent="0.25">
      <c r="P1031" s="58" t="s">
        <v>80</v>
      </c>
      <c r="Q1031" s="118">
        <v>297453.67</v>
      </c>
      <c r="R1031" s="119">
        <v>3080</v>
      </c>
      <c r="S1031" s="118">
        <v>264386.73</v>
      </c>
      <c r="T1031" s="119">
        <v>2875</v>
      </c>
    </row>
    <row r="1032" spans="16:20" x14ac:dyDescent="0.25">
      <c r="P1032" s="58" t="s">
        <v>117</v>
      </c>
      <c r="Q1032" s="118">
        <v>692858.58</v>
      </c>
      <c r="R1032" s="119">
        <v>4196</v>
      </c>
      <c r="S1032" s="118">
        <v>532119.78</v>
      </c>
      <c r="T1032" s="119">
        <v>3530</v>
      </c>
    </row>
    <row r="1033" spans="16:20" x14ac:dyDescent="0.25">
      <c r="P1033" s="58" t="s">
        <v>106</v>
      </c>
      <c r="Q1033" s="118">
        <v>685.81</v>
      </c>
      <c r="R1033" s="119">
        <v>940</v>
      </c>
      <c r="S1033" s="118">
        <v>615.04</v>
      </c>
      <c r="T1033" s="119">
        <v>843</v>
      </c>
    </row>
    <row r="1034" spans="16:20" x14ac:dyDescent="0.25">
      <c r="P1034" s="59" t="s">
        <v>146</v>
      </c>
      <c r="Q1034" s="113">
        <v>1650824.83</v>
      </c>
      <c r="R1034" s="66">
        <v>32016</v>
      </c>
      <c r="S1034" s="113">
        <v>693157.10000000009</v>
      </c>
      <c r="T1034" s="122">
        <v>17896</v>
      </c>
    </row>
    <row r="1035" spans="16:20" x14ac:dyDescent="0.25">
      <c r="P1035" s="58" t="s">
        <v>148</v>
      </c>
      <c r="Q1035" s="118">
        <v>1531215.03</v>
      </c>
      <c r="R1035" s="119">
        <v>24726</v>
      </c>
      <c r="S1035" s="118">
        <v>665845.67000000004</v>
      </c>
      <c r="T1035" s="119">
        <v>16827</v>
      </c>
    </row>
    <row r="1036" spans="16:20" x14ac:dyDescent="0.25">
      <c r="P1036" s="58" t="s">
        <v>77</v>
      </c>
      <c r="Q1036" s="118">
        <v>67640.45</v>
      </c>
      <c r="R1036" s="119">
        <v>3478</v>
      </c>
      <c r="S1036" s="118">
        <v>27311.43</v>
      </c>
      <c r="T1036" s="119">
        <v>210</v>
      </c>
    </row>
    <row r="1037" spans="16:20" x14ac:dyDescent="0.25">
      <c r="P1037" s="58" t="s">
        <v>80</v>
      </c>
      <c r="Q1037" s="118">
        <v>9088.35</v>
      </c>
      <c r="R1037" s="119">
        <v>2654</v>
      </c>
      <c r="S1037" s="118">
        <v>0</v>
      </c>
      <c r="T1037" s="119">
        <v>632</v>
      </c>
    </row>
    <row r="1038" spans="16:20" x14ac:dyDescent="0.25">
      <c r="P1038" s="58" t="s">
        <v>117</v>
      </c>
      <c r="Q1038" s="118">
        <v>34132.79</v>
      </c>
      <c r="R1038" s="119">
        <v>80</v>
      </c>
      <c r="S1038" s="118">
        <v>0</v>
      </c>
      <c r="T1038" s="119">
        <v>0</v>
      </c>
    </row>
    <row r="1039" spans="16:20" x14ac:dyDescent="0.25">
      <c r="P1039" s="58" t="s">
        <v>83</v>
      </c>
      <c r="Q1039" s="118">
        <v>8748.2099999999991</v>
      </c>
      <c r="R1039" s="119">
        <v>1078</v>
      </c>
      <c r="S1039" s="118">
        <v>0</v>
      </c>
      <c r="T1039" s="119">
        <v>227</v>
      </c>
    </row>
    <row r="1040" spans="16:20" x14ac:dyDescent="0.25">
      <c r="P1040" s="59" t="s">
        <v>152</v>
      </c>
      <c r="Q1040" s="113">
        <v>1741328.1600000001</v>
      </c>
      <c r="R1040" s="66">
        <v>4737</v>
      </c>
      <c r="S1040" s="113">
        <v>549378.94999999995</v>
      </c>
      <c r="T1040" s="122">
        <v>2953</v>
      </c>
    </row>
    <row r="1041" spans="16:20" x14ac:dyDescent="0.25">
      <c r="P1041" s="58" t="s">
        <v>77</v>
      </c>
      <c r="Q1041" s="118">
        <v>27606.25</v>
      </c>
      <c r="R1041" s="119">
        <v>279</v>
      </c>
      <c r="S1041" s="118">
        <v>0</v>
      </c>
      <c r="T1041" s="119">
        <v>0</v>
      </c>
    </row>
    <row r="1042" spans="16:20" x14ac:dyDescent="0.25">
      <c r="P1042" s="58" t="s">
        <v>80</v>
      </c>
      <c r="Q1042" s="118">
        <v>15949.04</v>
      </c>
      <c r="R1042" s="119">
        <v>1073</v>
      </c>
      <c r="S1042" s="118">
        <v>5767.22</v>
      </c>
      <c r="T1042" s="119">
        <v>388</v>
      </c>
    </row>
    <row r="1043" spans="16:20" x14ac:dyDescent="0.25">
      <c r="P1043" s="58" t="s">
        <v>117</v>
      </c>
      <c r="Q1043" s="118">
        <v>0</v>
      </c>
      <c r="R1043" s="119">
        <v>496</v>
      </c>
      <c r="S1043" s="118">
        <v>0</v>
      </c>
      <c r="T1043" s="119">
        <v>447</v>
      </c>
    </row>
    <row r="1044" spans="16:20" x14ac:dyDescent="0.25">
      <c r="P1044" s="58" t="s">
        <v>106</v>
      </c>
      <c r="Q1044" s="118">
        <v>1092562.08</v>
      </c>
      <c r="R1044" s="119">
        <v>531</v>
      </c>
      <c r="S1044" s="118">
        <v>0</v>
      </c>
      <c r="T1044" s="119">
        <v>0</v>
      </c>
    </row>
    <row r="1045" spans="16:20" x14ac:dyDescent="0.25">
      <c r="P1045" s="58" t="s">
        <v>83</v>
      </c>
      <c r="Q1045" s="118">
        <v>605210.79</v>
      </c>
      <c r="R1045" s="119">
        <v>2358</v>
      </c>
      <c r="S1045" s="118">
        <v>543611.73</v>
      </c>
      <c r="T1045" s="119">
        <v>2118</v>
      </c>
    </row>
    <row r="1046" spans="16:20" x14ac:dyDescent="0.25">
      <c r="P1046" s="59" t="s">
        <v>159</v>
      </c>
      <c r="Q1046" s="113">
        <v>1013370.04</v>
      </c>
      <c r="R1046" s="66">
        <v>4208</v>
      </c>
      <c r="S1046" s="113">
        <v>526695.03</v>
      </c>
      <c r="T1046" s="122">
        <v>2037</v>
      </c>
    </row>
    <row r="1047" spans="16:20" x14ac:dyDescent="0.25">
      <c r="P1047" s="58" t="s">
        <v>77</v>
      </c>
      <c r="Q1047" s="118">
        <v>393142.59</v>
      </c>
      <c r="R1047" s="119">
        <v>453</v>
      </c>
      <c r="S1047" s="118">
        <v>241085.81</v>
      </c>
      <c r="T1047" s="119">
        <v>90</v>
      </c>
    </row>
    <row r="1048" spans="16:20" x14ac:dyDescent="0.25">
      <c r="P1048" s="58" t="s">
        <v>80</v>
      </c>
      <c r="Q1048" s="118">
        <v>323779.15999999997</v>
      </c>
      <c r="R1048" s="119">
        <v>1469</v>
      </c>
      <c r="S1048" s="118">
        <v>155107.22</v>
      </c>
      <c r="T1048" s="119">
        <v>644</v>
      </c>
    </row>
    <row r="1049" spans="16:20" x14ac:dyDescent="0.25">
      <c r="P1049" s="58" t="s">
        <v>117</v>
      </c>
      <c r="Q1049" s="118">
        <v>0</v>
      </c>
      <c r="R1049" s="119">
        <v>53</v>
      </c>
      <c r="S1049" s="118">
        <v>0</v>
      </c>
      <c r="T1049" s="119">
        <v>47</v>
      </c>
    </row>
    <row r="1050" spans="16:20" x14ac:dyDescent="0.25">
      <c r="P1050" s="58" t="s">
        <v>106</v>
      </c>
      <c r="Q1050" s="118">
        <v>296448.28999999998</v>
      </c>
      <c r="R1050" s="119">
        <v>2038</v>
      </c>
      <c r="S1050" s="118">
        <v>130502</v>
      </c>
      <c r="T1050" s="119">
        <v>1256</v>
      </c>
    </row>
    <row r="1051" spans="16:20" x14ac:dyDescent="0.25">
      <c r="P1051" s="58" t="s">
        <v>83</v>
      </c>
      <c r="Q1051" s="118">
        <v>0</v>
      </c>
      <c r="R1051" s="119">
        <v>195</v>
      </c>
      <c r="S1051" s="118">
        <v>0</v>
      </c>
      <c r="T1051" s="119">
        <v>0</v>
      </c>
    </row>
    <row r="1052" spans="16:20" x14ac:dyDescent="0.25">
      <c r="P1052" s="82" t="s">
        <v>162</v>
      </c>
      <c r="Q1052" s="76">
        <v>21363977.950000003</v>
      </c>
      <c r="R1052" s="68">
        <v>183359</v>
      </c>
      <c r="S1052" s="76">
        <v>3180093.46</v>
      </c>
      <c r="T1052" s="68">
        <v>73019</v>
      </c>
    </row>
    <row r="1053" spans="16:20" x14ac:dyDescent="0.25">
      <c r="P1053" s="59" t="s">
        <v>163</v>
      </c>
      <c r="Q1053" s="113">
        <v>15861394.420000002</v>
      </c>
      <c r="R1053" s="66">
        <v>61389</v>
      </c>
      <c r="S1053" s="113">
        <v>887786.78</v>
      </c>
      <c r="T1053" s="122">
        <v>7694</v>
      </c>
    </row>
    <row r="1054" spans="16:20" x14ac:dyDescent="0.25">
      <c r="P1054" s="58" t="s">
        <v>165</v>
      </c>
      <c r="Q1054" s="118">
        <v>12503640.550000001</v>
      </c>
      <c r="R1054" s="119">
        <v>28180</v>
      </c>
      <c r="S1054" s="118">
        <v>231852.71</v>
      </c>
      <c r="T1054" s="119">
        <v>491</v>
      </c>
    </row>
    <row r="1055" spans="16:20" x14ac:dyDescent="0.25">
      <c r="P1055" s="58" t="s">
        <v>168</v>
      </c>
      <c r="Q1055" s="118">
        <v>1184581.47</v>
      </c>
      <c r="R1055" s="119">
        <v>17808</v>
      </c>
      <c r="S1055" s="118">
        <v>428786.43</v>
      </c>
      <c r="T1055" s="119">
        <v>2495</v>
      </c>
    </row>
    <row r="1056" spans="16:20" x14ac:dyDescent="0.25">
      <c r="P1056" s="58" t="s">
        <v>171</v>
      </c>
      <c r="Q1056" s="118">
        <v>2173172.4</v>
      </c>
      <c r="R1056" s="119">
        <v>12548</v>
      </c>
      <c r="S1056" s="118">
        <v>227147.64</v>
      </c>
      <c r="T1056" s="119">
        <v>2289</v>
      </c>
    </row>
    <row r="1057" spans="16:20" x14ac:dyDescent="0.25">
      <c r="P1057" s="58" t="s">
        <v>77</v>
      </c>
      <c r="Q1057" s="118">
        <v>0</v>
      </c>
      <c r="R1057" s="119">
        <v>208</v>
      </c>
      <c r="S1057" s="118">
        <v>0</v>
      </c>
      <c r="T1057" s="119">
        <v>43</v>
      </c>
    </row>
    <row r="1058" spans="16:20" x14ac:dyDescent="0.25">
      <c r="P1058" s="58" t="s">
        <v>106</v>
      </c>
      <c r="Q1058" s="118">
        <v>0</v>
      </c>
      <c r="R1058" s="119">
        <v>2645</v>
      </c>
      <c r="S1058" s="118">
        <v>0</v>
      </c>
      <c r="T1058" s="119">
        <v>2376</v>
      </c>
    </row>
    <row r="1059" spans="16:20" x14ac:dyDescent="0.25">
      <c r="P1059" s="59" t="s">
        <v>177</v>
      </c>
      <c r="Q1059" s="113">
        <v>3622360.94</v>
      </c>
      <c r="R1059" s="66">
        <v>119934</v>
      </c>
      <c r="S1059" s="113">
        <v>1781780.6099999999</v>
      </c>
      <c r="T1059" s="122">
        <v>63922</v>
      </c>
    </row>
    <row r="1060" spans="16:20" x14ac:dyDescent="0.25">
      <c r="P1060" s="58" t="s">
        <v>225</v>
      </c>
      <c r="Q1060" s="118">
        <v>0</v>
      </c>
      <c r="R1060" s="119">
        <v>517</v>
      </c>
      <c r="S1060" s="118">
        <v>0</v>
      </c>
      <c r="T1060" s="119">
        <v>0</v>
      </c>
    </row>
    <row r="1061" spans="16:20" x14ac:dyDescent="0.25">
      <c r="P1061" s="58" t="s">
        <v>179</v>
      </c>
      <c r="Q1061" s="118">
        <v>1141534.3700000001</v>
      </c>
      <c r="R1061" s="119">
        <v>15695</v>
      </c>
      <c r="S1061" s="118">
        <v>710232.23</v>
      </c>
      <c r="T1061" s="119">
        <v>6851</v>
      </c>
    </row>
    <row r="1062" spans="16:20" x14ac:dyDescent="0.25">
      <c r="P1062" s="58" t="s">
        <v>182</v>
      </c>
      <c r="Q1062" s="118">
        <v>2480826.5699999998</v>
      </c>
      <c r="R1062" s="119">
        <v>103722</v>
      </c>
      <c r="S1062" s="118">
        <v>1071548.3799999999</v>
      </c>
      <c r="T1062" s="119">
        <v>57071</v>
      </c>
    </row>
    <row r="1063" spans="16:20" x14ac:dyDescent="0.25">
      <c r="P1063" s="59" t="s">
        <v>184</v>
      </c>
      <c r="Q1063" s="113">
        <v>1880222.59</v>
      </c>
      <c r="R1063" s="66">
        <v>2036</v>
      </c>
      <c r="S1063" s="113">
        <v>510526.07</v>
      </c>
      <c r="T1063" s="122">
        <v>1403</v>
      </c>
    </row>
    <row r="1064" spans="16:20" x14ac:dyDescent="0.25">
      <c r="P1064" s="58" t="s">
        <v>186</v>
      </c>
      <c r="Q1064" s="118">
        <v>168153.85</v>
      </c>
      <c r="R1064" s="119">
        <v>376</v>
      </c>
      <c r="S1064" s="118">
        <v>7453.74</v>
      </c>
      <c r="T1064" s="119">
        <v>40</v>
      </c>
    </row>
    <row r="1065" spans="16:20" x14ac:dyDescent="0.25">
      <c r="P1065" s="58" t="s">
        <v>189</v>
      </c>
      <c r="Q1065" s="118">
        <v>1712068.74</v>
      </c>
      <c r="R1065" s="119">
        <v>211</v>
      </c>
      <c r="S1065" s="118">
        <v>503072.33</v>
      </c>
      <c r="T1065" s="119">
        <v>62</v>
      </c>
    </row>
    <row r="1066" spans="16:20" x14ac:dyDescent="0.25">
      <c r="P1066" s="58" t="s">
        <v>83</v>
      </c>
      <c r="Q1066" s="118">
        <v>0</v>
      </c>
      <c r="R1066" s="119">
        <v>1449</v>
      </c>
      <c r="S1066" s="118">
        <v>0</v>
      </c>
      <c r="T1066" s="119">
        <v>1301</v>
      </c>
    </row>
    <row r="1067" spans="16:20" x14ac:dyDescent="0.25">
      <c r="P1067" s="82" t="s">
        <v>191</v>
      </c>
      <c r="Q1067" s="76">
        <v>10114568.4</v>
      </c>
      <c r="R1067" s="68">
        <v>151435</v>
      </c>
      <c r="S1067" s="76">
        <v>2422610.4600000004</v>
      </c>
      <c r="T1067" s="68">
        <v>19524</v>
      </c>
    </row>
    <row r="1068" spans="16:20" x14ac:dyDescent="0.25">
      <c r="P1068" s="59" t="s">
        <v>192</v>
      </c>
      <c r="Q1068" s="113">
        <v>21863.11</v>
      </c>
      <c r="R1068" s="66">
        <v>783</v>
      </c>
      <c r="S1068" s="113">
        <v>5935.69</v>
      </c>
      <c r="T1068" s="122">
        <v>449</v>
      </c>
    </row>
    <row r="1069" spans="16:20" x14ac:dyDescent="0.25">
      <c r="P1069" s="58" t="s">
        <v>77</v>
      </c>
      <c r="Q1069" s="118">
        <v>21863.11</v>
      </c>
      <c r="R1069" s="119">
        <v>442</v>
      </c>
      <c r="S1069" s="118">
        <v>5935.69</v>
      </c>
      <c r="T1069" s="119">
        <v>120</v>
      </c>
    </row>
    <row r="1070" spans="16:20" x14ac:dyDescent="0.25">
      <c r="P1070" s="58" t="s">
        <v>80</v>
      </c>
      <c r="Q1070" s="118">
        <v>0</v>
      </c>
      <c r="R1070" s="119">
        <v>341</v>
      </c>
      <c r="S1070" s="118">
        <v>0</v>
      </c>
      <c r="T1070" s="119">
        <v>329</v>
      </c>
    </row>
    <row r="1071" spans="16:20" x14ac:dyDescent="0.25">
      <c r="P1071" s="59" t="s">
        <v>226</v>
      </c>
      <c r="Q1071" s="113">
        <v>3156050.74</v>
      </c>
      <c r="R1071" s="66">
        <v>8122</v>
      </c>
      <c r="S1071" s="113">
        <v>1034503.38</v>
      </c>
      <c r="T1071" s="122">
        <v>2008</v>
      </c>
    </row>
    <row r="1072" spans="16:20" x14ac:dyDescent="0.25">
      <c r="P1072" s="58" t="s">
        <v>77</v>
      </c>
      <c r="Q1072" s="118">
        <v>3109667.97</v>
      </c>
      <c r="R1072" s="119">
        <v>5000</v>
      </c>
      <c r="S1072" s="118">
        <v>1034503.38</v>
      </c>
      <c r="T1072" s="119">
        <v>1503</v>
      </c>
    </row>
    <row r="1073" spans="16:20" x14ac:dyDescent="0.25">
      <c r="P1073" s="58" t="s">
        <v>80</v>
      </c>
      <c r="Q1073" s="118">
        <v>43537.24</v>
      </c>
      <c r="R1073" s="119">
        <v>2265</v>
      </c>
      <c r="S1073" s="118">
        <v>0</v>
      </c>
      <c r="T1073" s="119">
        <v>135</v>
      </c>
    </row>
    <row r="1074" spans="16:20" x14ac:dyDescent="0.25">
      <c r="P1074" s="58" t="s">
        <v>117</v>
      </c>
      <c r="Q1074" s="118">
        <v>0</v>
      </c>
      <c r="R1074" s="119">
        <v>300</v>
      </c>
      <c r="S1074" s="118">
        <v>0</v>
      </c>
      <c r="T1074" s="119">
        <v>0</v>
      </c>
    </row>
    <row r="1075" spans="16:20" x14ac:dyDescent="0.25">
      <c r="P1075" s="58" t="s">
        <v>106</v>
      </c>
      <c r="Q1075" s="118">
        <v>2845.53</v>
      </c>
      <c r="R1075" s="119">
        <v>557</v>
      </c>
      <c r="S1075" s="118">
        <v>0</v>
      </c>
      <c r="T1075" s="119">
        <v>370</v>
      </c>
    </row>
    <row r="1076" spans="16:20" x14ac:dyDescent="0.25">
      <c r="P1076" s="59" t="s">
        <v>228</v>
      </c>
      <c r="Q1076" s="113">
        <v>4745141.46</v>
      </c>
      <c r="R1076" s="66">
        <v>111392</v>
      </c>
      <c r="S1076" s="113">
        <v>9405.9500000000007</v>
      </c>
      <c r="T1076" s="122">
        <v>255</v>
      </c>
    </row>
    <row r="1077" spans="16:20" x14ac:dyDescent="0.25">
      <c r="P1077" s="58" t="s">
        <v>227</v>
      </c>
      <c r="Q1077" s="118">
        <v>4348195.4400000004</v>
      </c>
      <c r="R1077" s="119">
        <v>104574</v>
      </c>
      <c r="S1077" s="118">
        <v>0</v>
      </c>
      <c r="T1077" s="119">
        <v>0</v>
      </c>
    </row>
    <row r="1078" spans="16:20" x14ac:dyDescent="0.25">
      <c r="P1078" s="58" t="s">
        <v>77</v>
      </c>
      <c r="Q1078" s="118">
        <v>302761.14</v>
      </c>
      <c r="R1078" s="119">
        <v>1812</v>
      </c>
      <c r="S1078" s="118">
        <v>9405.9500000000007</v>
      </c>
      <c r="T1078" s="119">
        <v>74</v>
      </c>
    </row>
    <row r="1079" spans="16:20" x14ac:dyDescent="0.25">
      <c r="P1079" s="58" t="s">
        <v>80</v>
      </c>
      <c r="Q1079" s="118">
        <v>0</v>
      </c>
      <c r="R1079" s="119">
        <v>771</v>
      </c>
      <c r="S1079" s="118">
        <v>0</v>
      </c>
      <c r="T1079" s="119">
        <v>181</v>
      </c>
    </row>
    <row r="1080" spans="16:20" x14ac:dyDescent="0.25">
      <c r="P1080" s="58" t="s">
        <v>106</v>
      </c>
      <c r="Q1080" s="118">
        <v>94184.88</v>
      </c>
      <c r="R1080" s="119">
        <v>1235</v>
      </c>
      <c r="S1080" s="118">
        <v>0</v>
      </c>
      <c r="T1080" s="119">
        <v>0</v>
      </c>
    </row>
    <row r="1081" spans="16:20" x14ac:dyDescent="0.25">
      <c r="P1081" s="58" t="s">
        <v>83</v>
      </c>
      <c r="Q1081" s="118">
        <v>0</v>
      </c>
      <c r="R1081" s="119">
        <v>3000</v>
      </c>
      <c r="S1081" s="118">
        <v>0</v>
      </c>
      <c r="T1081" s="119">
        <v>0</v>
      </c>
    </row>
    <row r="1082" spans="16:20" x14ac:dyDescent="0.25">
      <c r="P1082" s="59" t="s">
        <v>201</v>
      </c>
      <c r="Q1082" s="113">
        <v>2191513.09</v>
      </c>
      <c r="R1082" s="66">
        <v>31138</v>
      </c>
      <c r="S1082" s="113">
        <v>1372765.44</v>
      </c>
      <c r="T1082" s="122">
        <v>16812</v>
      </c>
    </row>
    <row r="1083" spans="16:20" x14ac:dyDescent="0.25">
      <c r="P1083" s="58" t="s">
        <v>203</v>
      </c>
      <c r="Q1083" s="118">
        <v>1451324.78</v>
      </c>
      <c r="R1083" s="119">
        <v>1430</v>
      </c>
      <c r="S1083" s="118">
        <v>731076.31</v>
      </c>
      <c r="T1083" s="119">
        <v>737</v>
      </c>
    </row>
    <row r="1084" spans="16:20" x14ac:dyDescent="0.25">
      <c r="P1084" s="58" t="s">
        <v>77</v>
      </c>
      <c r="Q1084" s="118">
        <v>455421.14</v>
      </c>
      <c r="R1084" s="119">
        <v>9363</v>
      </c>
      <c r="S1084" s="118">
        <v>415756.28</v>
      </c>
      <c r="T1084" s="119">
        <v>5152</v>
      </c>
    </row>
    <row r="1085" spans="16:20" x14ac:dyDescent="0.25">
      <c r="P1085" s="58" t="s">
        <v>80</v>
      </c>
      <c r="Q1085" s="118">
        <v>103645.17</v>
      </c>
      <c r="R1085" s="119">
        <v>14775</v>
      </c>
      <c r="S1085" s="118">
        <v>70214.929999999993</v>
      </c>
      <c r="T1085" s="119">
        <v>8626</v>
      </c>
    </row>
    <row r="1086" spans="16:20" x14ac:dyDescent="0.25">
      <c r="P1086" s="58" t="s">
        <v>117</v>
      </c>
      <c r="Q1086" s="118">
        <v>11708.41</v>
      </c>
      <c r="R1086" s="119">
        <v>1934</v>
      </c>
      <c r="S1086" s="118">
        <v>16.899999999999999</v>
      </c>
      <c r="T1086" s="119">
        <v>284</v>
      </c>
    </row>
    <row r="1087" spans="16:20" x14ac:dyDescent="0.25">
      <c r="P1087" s="58" t="s">
        <v>106</v>
      </c>
      <c r="Q1087" s="118">
        <v>169413.59</v>
      </c>
      <c r="R1087" s="119">
        <v>3636</v>
      </c>
      <c r="S1087" s="118">
        <v>155701.01999999999</v>
      </c>
      <c r="T1087" s="119">
        <v>2013</v>
      </c>
    </row>
    <row r="1088" spans="16:20" x14ac:dyDescent="0.25">
      <c r="P1088" s="80" t="s">
        <v>35</v>
      </c>
      <c r="Q1088" s="75">
        <v>35943410.380000003</v>
      </c>
      <c r="R1088" s="81">
        <v>356986</v>
      </c>
      <c r="S1088" s="75">
        <v>17771774.809999999</v>
      </c>
      <c r="T1088" s="81">
        <v>299653</v>
      </c>
    </row>
    <row r="1089" spans="16:20" x14ac:dyDescent="0.25">
      <c r="P1089" s="82" t="s">
        <v>61</v>
      </c>
      <c r="Q1089" s="76">
        <v>18033454.66</v>
      </c>
      <c r="R1089" s="68">
        <v>6466</v>
      </c>
      <c r="S1089" s="76">
        <v>6204670.2999999989</v>
      </c>
      <c r="T1089" s="68">
        <v>5224</v>
      </c>
    </row>
    <row r="1090" spans="16:20" x14ac:dyDescent="0.25">
      <c r="P1090" s="59" t="s">
        <v>214</v>
      </c>
      <c r="Q1090" s="113">
        <v>356427.85</v>
      </c>
      <c r="R1090" s="66">
        <v>23</v>
      </c>
      <c r="S1090" s="113">
        <v>0</v>
      </c>
      <c r="T1090" s="122">
        <v>0</v>
      </c>
    </row>
    <row r="1091" spans="16:20" x14ac:dyDescent="0.25">
      <c r="P1091" s="58" t="s">
        <v>216</v>
      </c>
      <c r="Q1091" s="118">
        <v>356427.85</v>
      </c>
      <c r="R1091" s="119">
        <v>23</v>
      </c>
      <c r="S1091" s="118">
        <v>0</v>
      </c>
      <c r="T1091" s="119">
        <v>0</v>
      </c>
    </row>
    <row r="1092" spans="16:20" x14ac:dyDescent="0.25">
      <c r="P1092" s="59" t="s">
        <v>217</v>
      </c>
      <c r="Q1092" s="113">
        <v>6674261.3000000007</v>
      </c>
      <c r="R1092" s="66">
        <v>465</v>
      </c>
      <c r="S1092" s="113">
        <v>0</v>
      </c>
      <c r="T1092" s="122">
        <v>0</v>
      </c>
    </row>
    <row r="1093" spans="16:20" x14ac:dyDescent="0.25">
      <c r="P1093" s="58" t="s">
        <v>64</v>
      </c>
      <c r="Q1093" s="118">
        <v>3314752.62</v>
      </c>
      <c r="R1093" s="119">
        <v>217</v>
      </c>
      <c r="S1093" s="118">
        <v>0</v>
      </c>
      <c r="T1093" s="119">
        <v>0</v>
      </c>
    </row>
    <row r="1094" spans="16:20" x14ac:dyDescent="0.25">
      <c r="P1094" s="58" t="s">
        <v>67</v>
      </c>
      <c r="Q1094" s="118">
        <v>3359508.68</v>
      </c>
      <c r="R1094" s="119">
        <v>248</v>
      </c>
      <c r="S1094" s="118">
        <v>0</v>
      </c>
      <c r="T1094" s="119">
        <v>0</v>
      </c>
    </row>
    <row r="1095" spans="16:20" x14ac:dyDescent="0.25">
      <c r="P1095" s="59" t="s">
        <v>218</v>
      </c>
      <c r="Q1095" s="113">
        <v>4564319.18</v>
      </c>
      <c r="R1095" s="66">
        <v>169</v>
      </c>
      <c r="S1095" s="113">
        <v>0</v>
      </c>
      <c r="T1095" s="122">
        <v>0</v>
      </c>
    </row>
    <row r="1096" spans="16:20" x14ac:dyDescent="0.25">
      <c r="P1096" s="58" t="s">
        <v>70</v>
      </c>
      <c r="Q1096" s="118">
        <v>4564319.18</v>
      </c>
      <c r="R1096" s="119">
        <v>169</v>
      </c>
      <c r="S1096" s="118">
        <v>0</v>
      </c>
      <c r="T1096" s="119">
        <v>0</v>
      </c>
    </row>
    <row r="1097" spans="16:20" x14ac:dyDescent="0.25">
      <c r="P1097" s="59" t="s">
        <v>62</v>
      </c>
      <c r="Q1097" s="113">
        <v>4248413.4400000004</v>
      </c>
      <c r="R1097" s="66">
        <v>360</v>
      </c>
      <c r="S1097" s="113">
        <v>4131851.9699999997</v>
      </c>
      <c r="T1097" s="122">
        <v>354</v>
      </c>
    </row>
    <row r="1098" spans="16:20" x14ac:dyDescent="0.25">
      <c r="P1098" s="58" t="s">
        <v>64</v>
      </c>
      <c r="Q1098" s="118">
        <v>1778443</v>
      </c>
      <c r="R1098" s="119">
        <v>166</v>
      </c>
      <c r="S1098" s="118">
        <v>1778443</v>
      </c>
      <c r="T1098" s="119">
        <v>166</v>
      </c>
    </row>
    <row r="1099" spans="16:20" x14ac:dyDescent="0.25">
      <c r="P1099" s="58" t="s">
        <v>67</v>
      </c>
      <c r="Q1099" s="118">
        <v>613156.68000000005</v>
      </c>
      <c r="R1099" s="119">
        <v>16</v>
      </c>
      <c r="S1099" s="118">
        <v>536512.09</v>
      </c>
      <c r="T1099" s="119">
        <v>14</v>
      </c>
    </row>
    <row r="1100" spans="16:20" x14ac:dyDescent="0.25">
      <c r="P1100" s="58" t="s">
        <v>70</v>
      </c>
      <c r="Q1100" s="118">
        <v>1856813.76</v>
      </c>
      <c r="R1100" s="119">
        <v>178</v>
      </c>
      <c r="S1100" s="118">
        <v>1816896.88</v>
      </c>
      <c r="T1100" s="119">
        <v>174</v>
      </c>
    </row>
    <row r="1101" spans="16:20" x14ac:dyDescent="0.25">
      <c r="P1101" s="59" t="s">
        <v>75</v>
      </c>
      <c r="Q1101" s="113">
        <v>2190032.89</v>
      </c>
      <c r="R1101" s="66">
        <v>5449</v>
      </c>
      <c r="S1101" s="113">
        <v>2072818.33</v>
      </c>
      <c r="T1101" s="122">
        <v>4870</v>
      </c>
    </row>
    <row r="1102" spans="16:20" x14ac:dyDescent="0.25">
      <c r="P1102" s="58" t="s">
        <v>77</v>
      </c>
      <c r="Q1102" s="118">
        <v>2176101.35</v>
      </c>
      <c r="R1102" s="119">
        <v>793</v>
      </c>
      <c r="S1102" s="118">
        <v>2060152.97</v>
      </c>
      <c r="T1102" s="119">
        <v>637</v>
      </c>
    </row>
    <row r="1103" spans="16:20" x14ac:dyDescent="0.25">
      <c r="P1103" s="58" t="s">
        <v>117</v>
      </c>
      <c r="Q1103" s="118">
        <v>5138.5200000000004</v>
      </c>
      <c r="R1103" s="119">
        <v>2600</v>
      </c>
      <c r="S1103" s="118">
        <v>4672.1000000000004</v>
      </c>
      <c r="T1103" s="119">
        <v>2364</v>
      </c>
    </row>
    <row r="1104" spans="16:20" x14ac:dyDescent="0.25">
      <c r="P1104" s="58" t="s">
        <v>83</v>
      </c>
      <c r="Q1104" s="118">
        <v>8793.02</v>
      </c>
      <c r="R1104" s="119">
        <v>2056</v>
      </c>
      <c r="S1104" s="118">
        <v>7993.26</v>
      </c>
      <c r="T1104" s="119">
        <v>1869</v>
      </c>
    </row>
    <row r="1105" spans="16:20" x14ac:dyDescent="0.25">
      <c r="P1105" s="82" t="s">
        <v>85</v>
      </c>
      <c r="Q1105" s="76">
        <v>1165701.97</v>
      </c>
      <c r="R1105" s="68">
        <v>14646</v>
      </c>
      <c r="S1105" s="76">
        <v>162701.49</v>
      </c>
      <c r="T1105" s="68">
        <v>551</v>
      </c>
    </row>
    <row r="1106" spans="16:20" x14ac:dyDescent="0.25">
      <c r="P1106" s="59" t="s">
        <v>90</v>
      </c>
      <c r="Q1106" s="113">
        <v>1165701.97</v>
      </c>
      <c r="R1106" s="66">
        <v>14646</v>
      </c>
      <c r="S1106" s="113">
        <v>162701.49</v>
      </c>
      <c r="T1106" s="122">
        <v>551</v>
      </c>
    </row>
    <row r="1107" spans="16:20" x14ac:dyDescent="0.25">
      <c r="P1107" s="58" t="s">
        <v>92</v>
      </c>
      <c r="Q1107" s="118">
        <v>1165701.97</v>
      </c>
      <c r="R1107" s="119">
        <v>14646</v>
      </c>
      <c r="S1107" s="118">
        <v>162701.49</v>
      </c>
      <c r="T1107" s="119">
        <v>551</v>
      </c>
    </row>
    <row r="1108" spans="16:20" x14ac:dyDescent="0.25">
      <c r="P1108" s="82" t="s">
        <v>110</v>
      </c>
      <c r="Q1108" s="76">
        <v>8974479.1099999994</v>
      </c>
      <c r="R1108" s="68">
        <v>252259</v>
      </c>
      <c r="S1108" s="76">
        <v>8126135.0699999994</v>
      </c>
      <c r="T1108" s="68">
        <v>227468</v>
      </c>
    </row>
    <row r="1109" spans="16:20" x14ac:dyDescent="0.25">
      <c r="P1109" s="59" t="s">
        <v>111</v>
      </c>
      <c r="Q1109" s="113">
        <v>5011040.66</v>
      </c>
      <c r="R1109" s="66">
        <v>126643</v>
      </c>
      <c r="S1109" s="113">
        <v>4532264.95</v>
      </c>
      <c r="T1109" s="122">
        <v>114543</v>
      </c>
    </row>
    <row r="1110" spans="16:20" x14ac:dyDescent="0.25">
      <c r="P1110" s="58" t="s">
        <v>117</v>
      </c>
      <c r="Q1110" s="118">
        <v>5011040.66</v>
      </c>
      <c r="R1110" s="119">
        <v>126643</v>
      </c>
      <c r="S1110" s="118">
        <v>4532264.95</v>
      </c>
      <c r="T1110" s="119">
        <v>114543</v>
      </c>
    </row>
    <row r="1111" spans="16:20" x14ac:dyDescent="0.25">
      <c r="P1111" s="59" t="s">
        <v>119</v>
      </c>
      <c r="Q1111" s="113">
        <v>394128.67</v>
      </c>
      <c r="R1111" s="66">
        <v>46793</v>
      </c>
      <c r="S1111" s="113">
        <v>358348.56</v>
      </c>
      <c r="T1111" s="122">
        <v>42545</v>
      </c>
    </row>
    <row r="1112" spans="16:20" x14ac:dyDescent="0.25">
      <c r="P1112" s="58" t="s">
        <v>83</v>
      </c>
      <c r="Q1112" s="118">
        <v>394128.67</v>
      </c>
      <c r="R1112" s="119">
        <v>46793</v>
      </c>
      <c r="S1112" s="118">
        <v>358348.56</v>
      </c>
      <c r="T1112" s="119">
        <v>42545</v>
      </c>
    </row>
    <row r="1113" spans="16:20" x14ac:dyDescent="0.25">
      <c r="P1113" s="59" t="s">
        <v>128</v>
      </c>
      <c r="Q1113" s="113">
        <v>3388577.37</v>
      </c>
      <c r="R1113" s="66">
        <v>52925</v>
      </c>
      <c r="S1113" s="113">
        <v>3080484.13</v>
      </c>
      <c r="T1113" s="122">
        <v>48113</v>
      </c>
    </row>
    <row r="1114" spans="16:20" x14ac:dyDescent="0.25">
      <c r="P1114" s="58" t="s">
        <v>117</v>
      </c>
      <c r="Q1114" s="118">
        <v>3388577.37</v>
      </c>
      <c r="R1114" s="119">
        <v>52925</v>
      </c>
      <c r="S1114" s="118">
        <v>3080484.13</v>
      </c>
      <c r="T1114" s="119">
        <v>48113</v>
      </c>
    </row>
    <row r="1115" spans="16:20" x14ac:dyDescent="0.25">
      <c r="P1115" s="59" t="s">
        <v>133</v>
      </c>
      <c r="Q1115" s="113">
        <v>140891.98000000001</v>
      </c>
      <c r="R1115" s="66">
        <v>15370</v>
      </c>
      <c r="S1115" s="113">
        <v>120532.77</v>
      </c>
      <c r="T1115" s="122">
        <v>13149</v>
      </c>
    </row>
    <row r="1116" spans="16:20" x14ac:dyDescent="0.25">
      <c r="P1116" s="58" t="s">
        <v>135</v>
      </c>
      <c r="Q1116" s="118">
        <v>140891.98000000001</v>
      </c>
      <c r="R1116" s="119">
        <v>15370</v>
      </c>
      <c r="S1116" s="118">
        <v>120532.77</v>
      </c>
      <c r="T1116" s="119">
        <v>13149</v>
      </c>
    </row>
    <row r="1117" spans="16:20" x14ac:dyDescent="0.25">
      <c r="P1117" s="59" t="s">
        <v>139</v>
      </c>
      <c r="Q1117" s="113">
        <v>39840.43</v>
      </c>
      <c r="R1117" s="66">
        <v>10528</v>
      </c>
      <c r="S1117" s="113">
        <v>34504.660000000003</v>
      </c>
      <c r="T1117" s="122">
        <v>9118</v>
      </c>
    </row>
    <row r="1118" spans="16:20" x14ac:dyDescent="0.25">
      <c r="P1118" s="58" t="s">
        <v>117</v>
      </c>
      <c r="Q1118" s="118">
        <v>39840.43</v>
      </c>
      <c r="R1118" s="119">
        <v>10528</v>
      </c>
      <c r="S1118" s="118">
        <v>34504.660000000003</v>
      </c>
      <c r="T1118" s="119">
        <v>9118</v>
      </c>
    </row>
    <row r="1119" spans="16:20" x14ac:dyDescent="0.25">
      <c r="P1119" s="82" t="s">
        <v>162</v>
      </c>
      <c r="Q1119" s="76">
        <v>7706280.4800000004</v>
      </c>
      <c r="R1119" s="68">
        <v>83481</v>
      </c>
      <c r="S1119" s="76">
        <v>3215877.73</v>
      </c>
      <c r="T1119" s="68">
        <v>66279</v>
      </c>
    </row>
    <row r="1120" spans="16:20" x14ac:dyDescent="0.25">
      <c r="P1120" s="59" t="s">
        <v>163</v>
      </c>
      <c r="Q1120" s="113">
        <v>3799424.99</v>
      </c>
      <c r="R1120" s="66">
        <v>2961</v>
      </c>
      <c r="S1120" s="113">
        <v>0</v>
      </c>
      <c r="T1120" s="122">
        <v>0</v>
      </c>
    </row>
    <row r="1121" spans="16:20" x14ac:dyDescent="0.25">
      <c r="P1121" s="58" t="s">
        <v>165</v>
      </c>
      <c r="Q1121" s="118">
        <v>3799424.99</v>
      </c>
      <c r="R1121" s="119">
        <v>2961</v>
      </c>
      <c r="S1121" s="118">
        <v>0</v>
      </c>
      <c r="T1121" s="119">
        <v>0</v>
      </c>
    </row>
    <row r="1122" spans="16:20" x14ac:dyDescent="0.25">
      <c r="P1122" s="59" t="s">
        <v>177</v>
      </c>
      <c r="Q1122" s="113">
        <v>3906855.49</v>
      </c>
      <c r="R1122" s="66">
        <v>80520</v>
      </c>
      <c r="S1122" s="113">
        <v>3215877.73</v>
      </c>
      <c r="T1122" s="122">
        <v>66279</v>
      </c>
    </row>
    <row r="1123" spans="16:20" x14ac:dyDescent="0.25">
      <c r="P1123" s="58" t="s">
        <v>179</v>
      </c>
      <c r="Q1123" s="118">
        <v>3906855.49</v>
      </c>
      <c r="R1123" s="119">
        <v>80520</v>
      </c>
      <c r="S1123" s="118">
        <v>3215877.73</v>
      </c>
      <c r="T1123" s="119">
        <v>66279</v>
      </c>
    </row>
    <row r="1124" spans="16:20" x14ac:dyDescent="0.25">
      <c r="P1124" s="82" t="s">
        <v>191</v>
      </c>
      <c r="Q1124" s="76">
        <v>63494.16</v>
      </c>
      <c r="R1124" s="68">
        <v>134</v>
      </c>
      <c r="S1124" s="76">
        <v>62390.22</v>
      </c>
      <c r="T1124" s="68">
        <v>131</v>
      </c>
    </row>
    <row r="1125" spans="16:20" x14ac:dyDescent="0.25">
      <c r="P1125" s="59" t="s">
        <v>226</v>
      </c>
      <c r="Q1125" s="113">
        <v>63494.16</v>
      </c>
      <c r="R1125" s="66">
        <v>134</v>
      </c>
      <c r="S1125" s="113">
        <v>62390.22</v>
      </c>
      <c r="T1125" s="122">
        <v>131</v>
      </c>
    </row>
    <row r="1126" spans="16:20" x14ac:dyDescent="0.25">
      <c r="P1126" s="58" t="s">
        <v>77</v>
      </c>
      <c r="Q1126" s="118">
        <v>63494.16</v>
      </c>
      <c r="R1126" s="119">
        <v>134</v>
      </c>
      <c r="S1126" s="118">
        <v>62390.22</v>
      </c>
      <c r="T1126" s="119">
        <v>131</v>
      </c>
    </row>
    <row r="1127" spans="16:20" x14ac:dyDescent="0.25">
      <c r="P1127" s="80" t="s">
        <v>36</v>
      </c>
      <c r="Q1127" s="110">
        <v>232082528</v>
      </c>
      <c r="R1127" s="81">
        <v>5152202</v>
      </c>
      <c r="S1127" s="110">
        <v>45639429</v>
      </c>
      <c r="T1127" s="81">
        <v>1611925</v>
      </c>
    </row>
    <row r="1128" spans="16:20" x14ac:dyDescent="0.25">
      <c r="P1128" s="82" t="s">
        <v>61</v>
      </c>
      <c r="Q1128" s="76">
        <v>55058942</v>
      </c>
      <c r="R1128" s="68">
        <v>45172</v>
      </c>
      <c r="S1128" s="76">
        <v>12728961</v>
      </c>
      <c r="T1128" s="68">
        <v>23480</v>
      </c>
    </row>
    <row r="1129" spans="16:20" x14ac:dyDescent="0.25">
      <c r="P1129" s="59" t="s">
        <v>214</v>
      </c>
      <c r="Q1129" s="113">
        <v>11209321</v>
      </c>
      <c r="R1129" s="66">
        <v>916</v>
      </c>
      <c r="S1129" s="113">
        <v>273284</v>
      </c>
      <c r="T1129" s="122">
        <v>22</v>
      </c>
    </row>
    <row r="1130" spans="16:20" x14ac:dyDescent="0.25">
      <c r="P1130" s="58" t="s">
        <v>215</v>
      </c>
      <c r="Q1130" s="118">
        <v>1903703</v>
      </c>
      <c r="R1130" s="119">
        <v>96</v>
      </c>
      <c r="S1130" s="118">
        <v>0</v>
      </c>
      <c r="T1130" s="119">
        <v>0</v>
      </c>
    </row>
    <row r="1131" spans="16:20" x14ac:dyDescent="0.25">
      <c r="P1131" s="58" t="s">
        <v>216</v>
      </c>
      <c r="Q1131" s="118">
        <v>9305618</v>
      </c>
      <c r="R1131" s="119">
        <v>820</v>
      </c>
      <c r="S1131" s="118">
        <v>273284</v>
      </c>
      <c r="T1131" s="119">
        <v>22</v>
      </c>
    </row>
    <row r="1132" spans="16:20" x14ac:dyDescent="0.25">
      <c r="P1132" s="59" t="s">
        <v>217</v>
      </c>
      <c r="Q1132" s="113">
        <v>30891553</v>
      </c>
      <c r="R1132" s="66">
        <v>3286</v>
      </c>
      <c r="S1132" s="113">
        <v>775897</v>
      </c>
      <c r="T1132" s="122">
        <v>60</v>
      </c>
    </row>
    <row r="1133" spans="16:20" x14ac:dyDescent="0.25">
      <c r="P1133" s="58" t="s">
        <v>64</v>
      </c>
      <c r="Q1133" s="118">
        <v>27282667</v>
      </c>
      <c r="R1133" s="119">
        <v>2949</v>
      </c>
      <c r="S1133" s="118">
        <v>775897</v>
      </c>
      <c r="T1133" s="119">
        <v>60</v>
      </c>
    </row>
    <row r="1134" spans="16:20" x14ac:dyDescent="0.25">
      <c r="P1134" s="58" t="s">
        <v>67</v>
      </c>
      <c r="Q1134" s="118">
        <v>3608886</v>
      </c>
      <c r="R1134" s="119">
        <v>337</v>
      </c>
      <c r="S1134" s="118">
        <v>0</v>
      </c>
      <c r="T1134" s="119">
        <v>0</v>
      </c>
    </row>
    <row r="1135" spans="16:20" x14ac:dyDescent="0.25">
      <c r="P1135" s="59" t="s">
        <v>62</v>
      </c>
      <c r="Q1135" s="113">
        <v>11115377</v>
      </c>
      <c r="R1135" s="66">
        <v>1276</v>
      </c>
      <c r="S1135" s="113">
        <v>10637521</v>
      </c>
      <c r="T1135" s="122">
        <v>1276</v>
      </c>
    </row>
    <row r="1136" spans="16:20" x14ac:dyDescent="0.25">
      <c r="P1136" s="58" t="s">
        <v>64</v>
      </c>
      <c r="Q1136" s="118">
        <v>7342456</v>
      </c>
      <c r="R1136" s="119">
        <v>485</v>
      </c>
      <c r="S1136" s="118">
        <v>6900589</v>
      </c>
      <c r="T1136" s="119">
        <v>485</v>
      </c>
    </row>
    <row r="1137" spans="16:20" x14ac:dyDescent="0.25">
      <c r="P1137" s="58" t="s">
        <v>67</v>
      </c>
      <c r="Q1137" s="118">
        <v>2954600</v>
      </c>
      <c r="R1137" s="119">
        <v>402</v>
      </c>
      <c r="S1137" s="118">
        <v>2949017</v>
      </c>
      <c r="T1137" s="119">
        <v>402</v>
      </c>
    </row>
    <row r="1138" spans="16:20" x14ac:dyDescent="0.25">
      <c r="P1138" s="58" t="s">
        <v>70</v>
      </c>
      <c r="Q1138" s="118">
        <v>818321</v>
      </c>
      <c r="R1138" s="119">
        <v>389</v>
      </c>
      <c r="S1138" s="118">
        <v>787915</v>
      </c>
      <c r="T1138" s="119">
        <v>389</v>
      </c>
    </row>
    <row r="1139" spans="16:20" x14ac:dyDescent="0.25">
      <c r="P1139" s="59" t="s">
        <v>75</v>
      </c>
      <c r="Q1139" s="113">
        <v>1842691</v>
      </c>
      <c r="R1139" s="66">
        <v>39694</v>
      </c>
      <c r="S1139" s="113">
        <v>1042259</v>
      </c>
      <c r="T1139" s="122">
        <v>22122</v>
      </c>
    </row>
    <row r="1140" spans="16:20" x14ac:dyDescent="0.25">
      <c r="P1140" s="58" t="s">
        <v>77</v>
      </c>
      <c r="Q1140" s="118">
        <v>969789</v>
      </c>
      <c r="R1140" s="119">
        <v>7864</v>
      </c>
      <c r="S1140" s="118">
        <v>442253</v>
      </c>
      <c r="T1140" s="119">
        <v>800</v>
      </c>
    </row>
    <row r="1141" spans="16:20" x14ac:dyDescent="0.25">
      <c r="P1141" s="58" t="s">
        <v>80</v>
      </c>
      <c r="Q1141" s="118">
        <v>703759</v>
      </c>
      <c r="R1141" s="119">
        <v>15223</v>
      </c>
      <c r="S1141" s="118">
        <v>600006</v>
      </c>
      <c r="T1141" s="119">
        <v>11428</v>
      </c>
    </row>
    <row r="1142" spans="16:20" x14ac:dyDescent="0.25">
      <c r="P1142" s="58" t="s">
        <v>106</v>
      </c>
      <c r="Q1142" s="118">
        <v>169143</v>
      </c>
      <c r="R1142" s="119">
        <v>2019</v>
      </c>
      <c r="S1142" s="118">
        <v>0</v>
      </c>
      <c r="T1142" s="119">
        <v>1308</v>
      </c>
    </row>
    <row r="1143" spans="16:20" x14ac:dyDescent="0.25">
      <c r="P1143" s="58" t="s">
        <v>83</v>
      </c>
      <c r="Q1143" s="118">
        <v>0</v>
      </c>
      <c r="R1143" s="119">
        <v>14588</v>
      </c>
      <c r="S1143" s="118">
        <v>0</v>
      </c>
      <c r="T1143" s="119">
        <v>8586</v>
      </c>
    </row>
    <row r="1144" spans="16:20" x14ac:dyDescent="0.25">
      <c r="P1144" s="82" t="s">
        <v>85</v>
      </c>
      <c r="Q1144" s="76">
        <v>70307577</v>
      </c>
      <c r="R1144" s="68">
        <v>1211544</v>
      </c>
      <c r="S1144" s="76">
        <v>1990313</v>
      </c>
      <c r="T1144" s="68">
        <v>118565</v>
      </c>
    </row>
    <row r="1145" spans="16:20" x14ac:dyDescent="0.25">
      <c r="P1145" s="59" t="s">
        <v>86</v>
      </c>
      <c r="Q1145" s="113">
        <v>67279782</v>
      </c>
      <c r="R1145" s="66">
        <v>1097397</v>
      </c>
      <c r="S1145" s="113">
        <v>1529675</v>
      </c>
      <c r="T1145" s="122">
        <v>49783</v>
      </c>
    </row>
    <row r="1146" spans="16:20" x14ac:dyDescent="0.25">
      <c r="P1146" s="58" t="s">
        <v>219</v>
      </c>
      <c r="Q1146" s="118">
        <v>0</v>
      </c>
      <c r="R1146" s="119">
        <v>4754</v>
      </c>
      <c r="S1146" s="118">
        <v>0</v>
      </c>
      <c r="T1146" s="119">
        <v>81</v>
      </c>
    </row>
    <row r="1147" spans="16:20" x14ac:dyDescent="0.25">
      <c r="P1147" s="58" t="s">
        <v>92</v>
      </c>
      <c r="Q1147" s="118">
        <v>0</v>
      </c>
      <c r="R1147" s="119">
        <v>19</v>
      </c>
      <c r="S1147" s="118">
        <v>0</v>
      </c>
      <c r="T1147" s="119">
        <v>0</v>
      </c>
    </row>
    <row r="1148" spans="16:20" x14ac:dyDescent="0.25">
      <c r="P1148" s="58" t="s">
        <v>88</v>
      </c>
      <c r="Q1148" s="118">
        <v>66662179</v>
      </c>
      <c r="R1148" s="119">
        <v>1088209</v>
      </c>
      <c r="S1148" s="118">
        <v>1529399</v>
      </c>
      <c r="T1148" s="119">
        <v>47910</v>
      </c>
    </row>
    <row r="1149" spans="16:20" x14ac:dyDescent="0.25">
      <c r="P1149" s="58" t="s">
        <v>77</v>
      </c>
      <c r="Q1149" s="118">
        <v>5259</v>
      </c>
      <c r="R1149" s="119">
        <v>2768</v>
      </c>
      <c r="S1149" s="118">
        <v>155</v>
      </c>
      <c r="T1149" s="119">
        <v>157</v>
      </c>
    </row>
    <row r="1150" spans="16:20" x14ac:dyDescent="0.25">
      <c r="P1150" s="58" t="s">
        <v>80</v>
      </c>
      <c r="Q1150" s="118">
        <v>121</v>
      </c>
      <c r="R1150" s="119">
        <v>1647</v>
      </c>
      <c r="S1150" s="118">
        <v>121</v>
      </c>
      <c r="T1150" s="119">
        <v>1635</v>
      </c>
    </row>
    <row r="1151" spans="16:20" x14ac:dyDescent="0.25">
      <c r="P1151" s="58" t="s">
        <v>106</v>
      </c>
      <c r="Q1151" s="118">
        <v>612223</v>
      </c>
      <c r="R1151" s="119">
        <v>0</v>
      </c>
      <c r="S1151" s="118">
        <v>0</v>
      </c>
      <c r="T1151" s="119">
        <v>0</v>
      </c>
    </row>
    <row r="1152" spans="16:20" x14ac:dyDescent="0.25">
      <c r="P1152" s="59" t="s">
        <v>90</v>
      </c>
      <c r="Q1152" s="113">
        <v>1638351</v>
      </c>
      <c r="R1152" s="66">
        <v>23650</v>
      </c>
      <c r="S1152" s="113">
        <v>69753</v>
      </c>
      <c r="T1152" s="122">
        <v>3720</v>
      </c>
    </row>
    <row r="1153" spans="16:20" x14ac:dyDescent="0.25">
      <c r="P1153" s="58" t="s">
        <v>219</v>
      </c>
      <c r="Q1153" s="118">
        <v>2510</v>
      </c>
      <c r="R1153" s="119">
        <v>9757</v>
      </c>
      <c r="S1153" s="118">
        <v>6</v>
      </c>
      <c r="T1153" s="119">
        <v>80</v>
      </c>
    </row>
    <row r="1154" spans="16:20" x14ac:dyDescent="0.25">
      <c r="P1154" s="58" t="s">
        <v>92</v>
      </c>
      <c r="Q1154" s="118">
        <v>1625796</v>
      </c>
      <c r="R1154" s="119">
        <v>6402</v>
      </c>
      <c r="S1154" s="118">
        <v>69566</v>
      </c>
      <c r="T1154" s="119">
        <v>39</v>
      </c>
    </row>
    <row r="1155" spans="16:20" x14ac:dyDescent="0.25">
      <c r="P1155" s="58" t="s">
        <v>77</v>
      </c>
      <c r="Q1155" s="118">
        <v>10045</v>
      </c>
      <c r="R1155" s="119">
        <v>3133</v>
      </c>
      <c r="S1155" s="118">
        <v>181</v>
      </c>
      <c r="T1155" s="119">
        <v>34</v>
      </c>
    </row>
    <row r="1156" spans="16:20" x14ac:dyDescent="0.25">
      <c r="P1156" s="58" t="s">
        <v>80</v>
      </c>
      <c r="Q1156" s="118">
        <v>0</v>
      </c>
      <c r="R1156" s="119">
        <v>4358</v>
      </c>
      <c r="S1156" s="118">
        <v>0</v>
      </c>
      <c r="T1156" s="119">
        <v>3567</v>
      </c>
    </row>
    <row r="1157" spans="16:20" x14ac:dyDescent="0.25">
      <c r="P1157" s="59" t="s">
        <v>94</v>
      </c>
      <c r="Q1157" s="113">
        <v>142794</v>
      </c>
      <c r="R1157" s="66">
        <v>3220</v>
      </c>
      <c r="S1157" s="113">
        <v>1170</v>
      </c>
      <c r="T1157" s="122">
        <v>235</v>
      </c>
    </row>
    <row r="1158" spans="16:20" x14ac:dyDescent="0.25">
      <c r="P1158" s="58" t="s">
        <v>92</v>
      </c>
      <c r="Q1158" s="118">
        <v>108700</v>
      </c>
      <c r="R1158" s="119">
        <v>856</v>
      </c>
      <c r="S1158" s="118">
        <v>0</v>
      </c>
      <c r="T1158" s="119">
        <v>90</v>
      </c>
    </row>
    <row r="1159" spans="16:20" x14ac:dyDescent="0.25">
      <c r="P1159" s="58" t="s">
        <v>220</v>
      </c>
      <c r="Q1159" s="118">
        <v>32545</v>
      </c>
      <c r="R1159" s="119">
        <v>1898</v>
      </c>
      <c r="S1159" s="118">
        <v>1170</v>
      </c>
      <c r="T1159" s="119">
        <v>145</v>
      </c>
    </row>
    <row r="1160" spans="16:20" x14ac:dyDescent="0.25">
      <c r="P1160" s="58" t="s">
        <v>77</v>
      </c>
      <c r="Q1160" s="118">
        <v>1345</v>
      </c>
      <c r="R1160" s="119">
        <v>30</v>
      </c>
      <c r="S1160" s="118">
        <v>0</v>
      </c>
      <c r="T1160" s="119">
        <v>0</v>
      </c>
    </row>
    <row r="1161" spans="16:20" x14ac:dyDescent="0.25">
      <c r="P1161" s="58" t="s">
        <v>80</v>
      </c>
      <c r="Q1161" s="118">
        <v>204</v>
      </c>
      <c r="R1161" s="119">
        <v>144</v>
      </c>
      <c r="S1161" s="118">
        <v>0</v>
      </c>
      <c r="T1161" s="119">
        <v>0</v>
      </c>
    </row>
    <row r="1162" spans="16:20" x14ac:dyDescent="0.25">
      <c r="P1162" s="58" t="s">
        <v>106</v>
      </c>
      <c r="Q1162" s="118">
        <v>0</v>
      </c>
      <c r="R1162" s="119">
        <v>292</v>
      </c>
      <c r="S1162" s="118">
        <v>0</v>
      </c>
      <c r="T1162" s="119">
        <v>0</v>
      </c>
    </row>
    <row r="1163" spans="16:20" x14ac:dyDescent="0.25">
      <c r="P1163" s="59" t="s">
        <v>97</v>
      </c>
      <c r="Q1163" s="113">
        <v>1246650</v>
      </c>
      <c r="R1163" s="66">
        <v>87277</v>
      </c>
      <c r="S1163" s="113">
        <v>389715</v>
      </c>
      <c r="T1163" s="122">
        <v>64827</v>
      </c>
    </row>
    <row r="1164" spans="16:20" x14ac:dyDescent="0.25">
      <c r="P1164" s="58" t="s">
        <v>99</v>
      </c>
      <c r="Q1164" s="118">
        <v>68527</v>
      </c>
      <c r="R1164" s="119">
        <v>21822</v>
      </c>
      <c r="S1164" s="118">
        <v>9663</v>
      </c>
      <c r="T1164" s="119">
        <v>10080</v>
      </c>
    </row>
    <row r="1165" spans="16:20" x14ac:dyDescent="0.25">
      <c r="P1165" s="58" t="s">
        <v>77</v>
      </c>
      <c r="Q1165" s="118">
        <v>710658</v>
      </c>
      <c r="R1165" s="119">
        <v>10882</v>
      </c>
      <c r="S1165" s="118">
        <v>137951</v>
      </c>
      <c r="T1165" s="119">
        <v>4153</v>
      </c>
    </row>
    <row r="1166" spans="16:20" x14ac:dyDescent="0.25">
      <c r="P1166" s="58" t="s">
        <v>80</v>
      </c>
      <c r="Q1166" s="118">
        <v>198620</v>
      </c>
      <c r="R1166" s="119">
        <v>48877</v>
      </c>
      <c r="S1166" s="118">
        <v>193066</v>
      </c>
      <c r="T1166" s="119">
        <v>47833</v>
      </c>
    </row>
    <row r="1167" spans="16:20" x14ac:dyDescent="0.25">
      <c r="P1167" s="58" t="s">
        <v>117</v>
      </c>
      <c r="Q1167" s="118">
        <v>7535</v>
      </c>
      <c r="R1167" s="119">
        <v>170</v>
      </c>
      <c r="S1167" s="118">
        <v>0</v>
      </c>
      <c r="T1167" s="119">
        <v>170</v>
      </c>
    </row>
    <row r="1168" spans="16:20" x14ac:dyDescent="0.25">
      <c r="P1168" s="58" t="s">
        <v>106</v>
      </c>
      <c r="Q1168" s="118">
        <v>261310</v>
      </c>
      <c r="R1168" s="119">
        <v>5526</v>
      </c>
      <c r="S1168" s="118">
        <v>49035</v>
      </c>
      <c r="T1168" s="119">
        <v>2591</v>
      </c>
    </row>
    <row r="1169" spans="16:20" x14ac:dyDescent="0.25">
      <c r="P1169" s="82" t="s">
        <v>110</v>
      </c>
      <c r="Q1169" s="76">
        <v>42789397</v>
      </c>
      <c r="R1169" s="68">
        <v>1513576</v>
      </c>
      <c r="S1169" s="76">
        <v>27962553</v>
      </c>
      <c r="T1169" s="68">
        <v>1347817</v>
      </c>
    </row>
    <row r="1170" spans="16:20" x14ac:dyDescent="0.25">
      <c r="P1170" s="59" t="s">
        <v>111</v>
      </c>
      <c r="Q1170" s="113">
        <v>16343019</v>
      </c>
      <c r="R1170" s="66">
        <v>655681</v>
      </c>
      <c r="S1170" s="113">
        <v>11043274</v>
      </c>
      <c r="T1170" s="122">
        <v>576343</v>
      </c>
    </row>
    <row r="1171" spans="16:20" x14ac:dyDescent="0.25">
      <c r="P1171" s="58" t="s">
        <v>221</v>
      </c>
      <c r="Q1171" s="118">
        <v>7349</v>
      </c>
      <c r="R1171" s="119">
        <v>322</v>
      </c>
      <c r="S1171" s="118">
        <v>7349</v>
      </c>
      <c r="T1171" s="119">
        <v>100</v>
      </c>
    </row>
    <row r="1172" spans="16:20" x14ac:dyDescent="0.25">
      <c r="P1172" s="58" t="s">
        <v>222</v>
      </c>
      <c r="Q1172" s="118">
        <v>16390</v>
      </c>
      <c r="R1172" s="119">
        <v>114</v>
      </c>
      <c r="S1172" s="118">
        <v>0</v>
      </c>
      <c r="T1172" s="119">
        <v>114</v>
      </c>
    </row>
    <row r="1173" spans="16:20" x14ac:dyDescent="0.25">
      <c r="P1173" s="58" t="s">
        <v>77</v>
      </c>
      <c r="Q1173" s="118">
        <v>4947155</v>
      </c>
      <c r="R1173" s="119">
        <v>4637</v>
      </c>
      <c r="S1173" s="118">
        <v>1250932</v>
      </c>
      <c r="T1173" s="119">
        <v>1205</v>
      </c>
    </row>
    <row r="1174" spans="16:20" x14ac:dyDescent="0.25">
      <c r="P1174" s="58" t="s">
        <v>80</v>
      </c>
      <c r="Q1174" s="118">
        <v>40991</v>
      </c>
      <c r="R1174" s="119">
        <v>7166</v>
      </c>
      <c r="S1174" s="118">
        <v>38769</v>
      </c>
      <c r="T1174" s="119">
        <v>6584</v>
      </c>
    </row>
    <row r="1175" spans="16:20" x14ac:dyDescent="0.25">
      <c r="P1175" s="58" t="s">
        <v>117</v>
      </c>
      <c r="Q1175" s="118">
        <v>11240543</v>
      </c>
      <c r="R1175" s="119">
        <v>642599</v>
      </c>
      <c r="S1175" s="118">
        <v>9736572</v>
      </c>
      <c r="T1175" s="119">
        <v>567497</v>
      </c>
    </row>
    <row r="1176" spans="16:20" x14ac:dyDescent="0.25">
      <c r="P1176" s="58" t="s">
        <v>83</v>
      </c>
      <c r="Q1176" s="118">
        <v>90591</v>
      </c>
      <c r="R1176" s="119">
        <v>843</v>
      </c>
      <c r="S1176" s="118">
        <v>9652</v>
      </c>
      <c r="T1176" s="119">
        <v>843</v>
      </c>
    </row>
    <row r="1177" spans="16:20" x14ac:dyDescent="0.25">
      <c r="P1177" s="59" t="s">
        <v>119</v>
      </c>
      <c r="Q1177" s="113">
        <v>2540279</v>
      </c>
      <c r="R1177" s="66">
        <v>141221</v>
      </c>
      <c r="S1177" s="113">
        <v>1802623</v>
      </c>
      <c r="T1177" s="122">
        <v>130486</v>
      </c>
    </row>
    <row r="1178" spans="16:20" x14ac:dyDescent="0.25">
      <c r="P1178" s="58" t="s">
        <v>221</v>
      </c>
      <c r="Q1178" s="118">
        <v>62381</v>
      </c>
      <c r="R1178" s="119">
        <v>441</v>
      </c>
      <c r="S1178" s="118">
        <v>0</v>
      </c>
      <c r="T1178" s="119">
        <v>16</v>
      </c>
    </row>
    <row r="1179" spans="16:20" x14ac:dyDescent="0.25">
      <c r="P1179" s="58" t="s">
        <v>222</v>
      </c>
      <c r="Q1179" s="118">
        <v>109830</v>
      </c>
      <c r="R1179" s="119">
        <v>0</v>
      </c>
      <c r="S1179" s="118">
        <v>0</v>
      </c>
      <c r="T1179" s="119">
        <v>0</v>
      </c>
    </row>
    <row r="1180" spans="16:20" x14ac:dyDescent="0.25">
      <c r="P1180" s="58" t="s">
        <v>77</v>
      </c>
      <c r="Q1180" s="118">
        <v>508317</v>
      </c>
      <c r="R1180" s="119">
        <v>3021</v>
      </c>
      <c r="S1180" s="118">
        <v>76691</v>
      </c>
      <c r="T1180" s="119">
        <v>191</v>
      </c>
    </row>
    <row r="1181" spans="16:20" x14ac:dyDescent="0.25">
      <c r="P1181" s="58" t="s">
        <v>80</v>
      </c>
      <c r="Q1181" s="118">
        <v>126634</v>
      </c>
      <c r="R1181" s="119">
        <v>17409</v>
      </c>
      <c r="S1181" s="118">
        <v>126540</v>
      </c>
      <c r="T1181" s="119">
        <v>17409</v>
      </c>
    </row>
    <row r="1182" spans="16:20" x14ac:dyDescent="0.25">
      <c r="P1182" s="58" t="s">
        <v>117</v>
      </c>
      <c r="Q1182" s="118">
        <v>141696</v>
      </c>
      <c r="R1182" s="119">
        <v>2002</v>
      </c>
      <c r="S1182" s="118">
        <v>48453</v>
      </c>
      <c r="T1182" s="119">
        <v>2002</v>
      </c>
    </row>
    <row r="1183" spans="16:20" x14ac:dyDescent="0.25">
      <c r="P1183" s="58" t="s">
        <v>106</v>
      </c>
      <c r="Q1183" s="118">
        <v>42705</v>
      </c>
      <c r="R1183" s="119">
        <v>7812</v>
      </c>
      <c r="S1183" s="118">
        <v>3074</v>
      </c>
      <c r="T1183" s="119">
        <v>350</v>
      </c>
    </row>
    <row r="1184" spans="16:20" x14ac:dyDescent="0.25">
      <c r="P1184" s="58" t="s">
        <v>83</v>
      </c>
      <c r="Q1184" s="118">
        <v>1548716</v>
      </c>
      <c r="R1184" s="119">
        <v>110536</v>
      </c>
      <c r="S1184" s="118">
        <v>1547865</v>
      </c>
      <c r="T1184" s="119">
        <v>110518</v>
      </c>
    </row>
    <row r="1185" spans="16:20" x14ac:dyDescent="0.25">
      <c r="P1185" s="59" t="s">
        <v>128</v>
      </c>
      <c r="Q1185" s="113">
        <v>14125429</v>
      </c>
      <c r="R1185" s="66">
        <v>387321</v>
      </c>
      <c r="S1185" s="113">
        <v>9971390</v>
      </c>
      <c r="T1185" s="122">
        <v>342041</v>
      </c>
    </row>
    <row r="1186" spans="16:20" x14ac:dyDescent="0.25">
      <c r="P1186" s="58" t="s">
        <v>221</v>
      </c>
      <c r="Q1186" s="118">
        <v>0</v>
      </c>
      <c r="R1186" s="119">
        <v>554</v>
      </c>
      <c r="S1186" s="118">
        <v>0</v>
      </c>
      <c r="T1186" s="119">
        <v>59</v>
      </c>
    </row>
    <row r="1187" spans="16:20" x14ac:dyDescent="0.25">
      <c r="P1187" s="58" t="s">
        <v>222</v>
      </c>
      <c r="Q1187" s="118">
        <v>14442</v>
      </c>
      <c r="R1187" s="119">
        <v>21</v>
      </c>
      <c r="S1187" s="118">
        <v>0</v>
      </c>
      <c r="T1187" s="119">
        <v>0</v>
      </c>
    </row>
    <row r="1188" spans="16:20" x14ac:dyDescent="0.25">
      <c r="P1188" s="58" t="s">
        <v>77</v>
      </c>
      <c r="Q1188" s="118">
        <v>2841612</v>
      </c>
      <c r="R1188" s="119">
        <v>2816</v>
      </c>
      <c r="S1188" s="118">
        <v>972340</v>
      </c>
      <c r="T1188" s="119">
        <v>697</v>
      </c>
    </row>
    <row r="1189" spans="16:20" x14ac:dyDescent="0.25">
      <c r="P1189" s="58" t="s">
        <v>80</v>
      </c>
      <c r="Q1189" s="118">
        <v>41310</v>
      </c>
      <c r="R1189" s="119">
        <v>3757</v>
      </c>
      <c r="S1189" s="118">
        <v>41310</v>
      </c>
      <c r="T1189" s="119">
        <v>3757</v>
      </c>
    </row>
    <row r="1190" spans="16:20" x14ac:dyDescent="0.25">
      <c r="P1190" s="58" t="s">
        <v>117</v>
      </c>
      <c r="Q1190" s="118">
        <v>10330133</v>
      </c>
      <c r="R1190" s="119">
        <v>340434</v>
      </c>
      <c r="S1190" s="118">
        <v>8957740</v>
      </c>
      <c r="T1190" s="119">
        <v>327528</v>
      </c>
    </row>
    <row r="1191" spans="16:20" x14ac:dyDescent="0.25">
      <c r="P1191" s="58" t="s">
        <v>106</v>
      </c>
      <c r="Q1191" s="118">
        <v>897932</v>
      </c>
      <c r="R1191" s="119">
        <v>29739</v>
      </c>
      <c r="S1191" s="118">
        <v>0</v>
      </c>
      <c r="T1191" s="119">
        <v>0</v>
      </c>
    </row>
    <row r="1192" spans="16:20" x14ac:dyDescent="0.25">
      <c r="P1192" s="58" t="s">
        <v>83</v>
      </c>
      <c r="Q1192" s="118">
        <v>0</v>
      </c>
      <c r="R1192" s="119">
        <v>10000</v>
      </c>
      <c r="S1192" s="118">
        <v>0</v>
      </c>
      <c r="T1192" s="119">
        <v>10000</v>
      </c>
    </row>
    <row r="1193" spans="16:20" x14ac:dyDescent="0.25">
      <c r="P1193" s="59" t="s">
        <v>133</v>
      </c>
      <c r="Q1193" s="113">
        <v>1785247</v>
      </c>
      <c r="R1193" s="66">
        <v>75263</v>
      </c>
      <c r="S1193" s="113">
        <v>1557958</v>
      </c>
      <c r="T1193" s="122">
        <v>73896</v>
      </c>
    </row>
    <row r="1194" spans="16:20" x14ac:dyDescent="0.25">
      <c r="P1194" s="58" t="s">
        <v>221</v>
      </c>
      <c r="Q1194" s="118">
        <v>42682</v>
      </c>
      <c r="R1194" s="119">
        <v>105</v>
      </c>
      <c r="S1194" s="118">
        <v>0</v>
      </c>
      <c r="T1194" s="119">
        <v>20</v>
      </c>
    </row>
    <row r="1195" spans="16:20" x14ac:dyDescent="0.25">
      <c r="P1195" s="58" t="s">
        <v>135</v>
      </c>
      <c r="Q1195" s="118">
        <v>1055478</v>
      </c>
      <c r="R1195" s="119">
        <v>55686</v>
      </c>
      <c r="S1195" s="118">
        <v>1055478</v>
      </c>
      <c r="T1195" s="119">
        <v>55686</v>
      </c>
    </row>
    <row r="1196" spans="16:20" x14ac:dyDescent="0.25">
      <c r="P1196" s="58" t="s">
        <v>77</v>
      </c>
      <c r="Q1196" s="118">
        <v>192489</v>
      </c>
      <c r="R1196" s="119">
        <v>1130</v>
      </c>
      <c r="S1196" s="118">
        <v>17405</v>
      </c>
      <c r="T1196" s="119">
        <v>95</v>
      </c>
    </row>
    <row r="1197" spans="16:20" x14ac:dyDescent="0.25">
      <c r="P1197" s="58" t="s">
        <v>80</v>
      </c>
      <c r="Q1197" s="118">
        <v>169415</v>
      </c>
      <c r="R1197" s="119">
        <v>14397</v>
      </c>
      <c r="S1197" s="118">
        <v>159892</v>
      </c>
      <c r="T1197" s="119">
        <v>14397</v>
      </c>
    </row>
    <row r="1198" spans="16:20" x14ac:dyDescent="0.25">
      <c r="P1198" s="58" t="s">
        <v>117</v>
      </c>
      <c r="Q1198" s="118">
        <v>293751</v>
      </c>
      <c r="R1198" s="119">
        <v>3403</v>
      </c>
      <c r="S1198" s="118">
        <v>293751</v>
      </c>
      <c r="T1198" s="119">
        <v>3403</v>
      </c>
    </row>
    <row r="1199" spans="16:20" x14ac:dyDescent="0.25">
      <c r="P1199" s="58" t="s">
        <v>106</v>
      </c>
      <c r="Q1199" s="118">
        <v>0</v>
      </c>
      <c r="R1199" s="119">
        <v>247</v>
      </c>
      <c r="S1199" s="118">
        <v>0</v>
      </c>
      <c r="T1199" s="119">
        <v>0</v>
      </c>
    </row>
    <row r="1200" spans="16:20" x14ac:dyDescent="0.25">
      <c r="P1200" s="58" t="s">
        <v>83</v>
      </c>
      <c r="Q1200" s="118">
        <v>31432</v>
      </c>
      <c r="R1200" s="119">
        <v>295</v>
      </c>
      <c r="S1200" s="118">
        <v>31432</v>
      </c>
      <c r="T1200" s="119">
        <v>295</v>
      </c>
    </row>
    <row r="1201" spans="16:20" x14ac:dyDescent="0.25">
      <c r="P1201" s="59" t="s">
        <v>139</v>
      </c>
      <c r="Q1201" s="113">
        <v>2711271</v>
      </c>
      <c r="R1201" s="66">
        <v>49836</v>
      </c>
      <c r="S1201" s="113">
        <v>1804438</v>
      </c>
      <c r="T1201" s="122">
        <v>45440</v>
      </c>
    </row>
    <row r="1202" spans="16:20" x14ac:dyDescent="0.25">
      <c r="P1202" s="58" t="s">
        <v>221</v>
      </c>
      <c r="Q1202" s="118">
        <v>5203</v>
      </c>
      <c r="R1202" s="119">
        <v>645</v>
      </c>
      <c r="S1202" s="118">
        <v>0</v>
      </c>
      <c r="T1202" s="119">
        <v>17</v>
      </c>
    </row>
    <row r="1203" spans="16:20" x14ac:dyDescent="0.25">
      <c r="P1203" s="58" t="s">
        <v>77</v>
      </c>
      <c r="Q1203" s="118">
        <v>937218</v>
      </c>
      <c r="R1203" s="119">
        <v>4608</v>
      </c>
      <c r="S1203" s="118">
        <v>68654</v>
      </c>
      <c r="T1203" s="119">
        <v>840</v>
      </c>
    </row>
    <row r="1204" spans="16:20" x14ac:dyDescent="0.25">
      <c r="P1204" s="58" t="s">
        <v>80</v>
      </c>
      <c r="Q1204" s="118">
        <v>244230</v>
      </c>
      <c r="R1204" s="119">
        <v>4795</v>
      </c>
      <c r="S1204" s="118">
        <v>244230</v>
      </c>
      <c r="T1204" s="119">
        <v>4795</v>
      </c>
    </row>
    <row r="1205" spans="16:20" x14ac:dyDescent="0.25">
      <c r="P1205" s="58" t="s">
        <v>117</v>
      </c>
      <c r="Q1205" s="118">
        <v>1517333</v>
      </c>
      <c r="R1205" s="119">
        <v>39788</v>
      </c>
      <c r="S1205" s="118">
        <v>1491554</v>
      </c>
      <c r="T1205" s="119">
        <v>39788</v>
      </c>
    </row>
    <row r="1206" spans="16:20" x14ac:dyDescent="0.25">
      <c r="P1206" s="58" t="s">
        <v>106</v>
      </c>
      <c r="Q1206" s="118">
        <v>7287</v>
      </c>
      <c r="R1206" s="119">
        <v>0</v>
      </c>
      <c r="S1206" s="118">
        <v>0</v>
      </c>
      <c r="T1206" s="119">
        <v>0</v>
      </c>
    </row>
    <row r="1207" spans="16:20" x14ac:dyDescent="0.25">
      <c r="P1207" s="59" t="s">
        <v>146</v>
      </c>
      <c r="Q1207" s="113">
        <v>1481491</v>
      </c>
      <c r="R1207" s="66">
        <v>158731</v>
      </c>
      <c r="S1207" s="113">
        <v>1229913</v>
      </c>
      <c r="T1207" s="122">
        <v>154517</v>
      </c>
    </row>
    <row r="1208" spans="16:20" x14ac:dyDescent="0.25">
      <c r="P1208" s="58" t="s">
        <v>148</v>
      </c>
      <c r="Q1208" s="118">
        <v>166656</v>
      </c>
      <c r="R1208" s="119">
        <v>106747</v>
      </c>
      <c r="S1208" s="118">
        <v>165808</v>
      </c>
      <c r="T1208" s="119">
        <v>103058</v>
      </c>
    </row>
    <row r="1209" spans="16:20" x14ac:dyDescent="0.25">
      <c r="P1209" s="58" t="s">
        <v>77</v>
      </c>
      <c r="Q1209" s="118">
        <v>308215</v>
      </c>
      <c r="R1209" s="119">
        <v>3405</v>
      </c>
      <c r="S1209" s="118">
        <v>200335</v>
      </c>
      <c r="T1209" s="119">
        <v>2985</v>
      </c>
    </row>
    <row r="1210" spans="16:20" x14ac:dyDescent="0.25">
      <c r="P1210" s="58" t="s">
        <v>80</v>
      </c>
      <c r="Q1210" s="118">
        <v>72534</v>
      </c>
      <c r="R1210" s="119">
        <v>39418</v>
      </c>
      <c r="S1210" s="118">
        <v>24822</v>
      </c>
      <c r="T1210" s="119">
        <v>39418</v>
      </c>
    </row>
    <row r="1211" spans="16:20" x14ac:dyDescent="0.25">
      <c r="P1211" s="58" t="s">
        <v>117</v>
      </c>
      <c r="Q1211" s="118">
        <v>893213</v>
      </c>
      <c r="R1211" s="119">
        <v>8555</v>
      </c>
      <c r="S1211" s="118">
        <v>798075</v>
      </c>
      <c r="T1211" s="119">
        <v>8450</v>
      </c>
    </row>
    <row r="1212" spans="16:20" x14ac:dyDescent="0.25">
      <c r="P1212" s="58" t="s">
        <v>106</v>
      </c>
      <c r="Q1212" s="118">
        <v>40873</v>
      </c>
      <c r="R1212" s="119">
        <v>606</v>
      </c>
      <c r="S1212" s="118">
        <v>40873</v>
      </c>
      <c r="T1212" s="119">
        <v>606</v>
      </c>
    </row>
    <row r="1213" spans="16:20" x14ac:dyDescent="0.25">
      <c r="P1213" s="59" t="s">
        <v>152</v>
      </c>
      <c r="Q1213" s="113">
        <v>884653</v>
      </c>
      <c r="R1213" s="66">
        <v>23279</v>
      </c>
      <c r="S1213" s="113">
        <v>479344</v>
      </c>
      <c r="T1213" s="122">
        <v>22991</v>
      </c>
    </row>
    <row r="1214" spans="16:20" x14ac:dyDescent="0.25">
      <c r="P1214" s="58" t="s">
        <v>77</v>
      </c>
      <c r="Q1214" s="118">
        <v>388418</v>
      </c>
      <c r="R1214" s="119">
        <v>303</v>
      </c>
      <c r="S1214" s="118">
        <v>0</v>
      </c>
      <c r="T1214" s="119">
        <v>15</v>
      </c>
    </row>
    <row r="1215" spans="16:20" x14ac:dyDescent="0.25">
      <c r="P1215" s="58" t="s">
        <v>80</v>
      </c>
      <c r="Q1215" s="118">
        <v>16891</v>
      </c>
      <c r="R1215" s="119">
        <v>52</v>
      </c>
      <c r="S1215" s="118">
        <v>0</v>
      </c>
      <c r="T1215" s="119">
        <v>52</v>
      </c>
    </row>
    <row r="1216" spans="16:20" x14ac:dyDescent="0.25">
      <c r="P1216" s="58" t="s">
        <v>117</v>
      </c>
      <c r="Q1216" s="118">
        <v>452569</v>
      </c>
      <c r="R1216" s="119">
        <v>22280</v>
      </c>
      <c r="S1216" s="118">
        <v>452569</v>
      </c>
      <c r="T1216" s="119">
        <v>22280</v>
      </c>
    </row>
    <row r="1217" spans="16:20" x14ac:dyDescent="0.25">
      <c r="P1217" s="58" t="s">
        <v>83</v>
      </c>
      <c r="Q1217" s="118">
        <v>26775</v>
      </c>
      <c r="R1217" s="119">
        <v>644</v>
      </c>
      <c r="S1217" s="118">
        <v>26775</v>
      </c>
      <c r="T1217" s="119">
        <v>644</v>
      </c>
    </row>
    <row r="1218" spans="16:20" x14ac:dyDescent="0.25">
      <c r="P1218" s="59" t="s">
        <v>159</v>
      </c>
      <c r="Q1218" s="113">
        <v>2918008</v>
      </c>
      <c r="R1218" s="66">
        <v>22244</v>
      </c>
      <c r="S1218" s="113">
        <v>73613</v>
      </c>
      <c r="T1218" s="122">
        <v>2103</v>
      </c>
    </row>
    <row r="1219" spans="16:20" x14ac:dyDescent="0.25">
      <c r="P1219" s="58" t="s">
        <v>77</v>
      </c>
      <c r="Q1219" s="118">
        <v>1743967</v>
      </c>
      <c r="R1219" s="119">
        <v>18220</v>
      </c>
      <c r="S1219" s="118">
        <v>19721</v>
      </c>
      <c r="T1219" s="119">
        <v>125</v>
      </c>
    </row>
    <row r="1220" spans="16:20" x14ac:dyDescent="0.25">
      <c r="P1220" s="58" t="s">
        <v>80</v>
      </c>
      <c r="Q1220" s="118">
        <v>53892</v>
      </c>
      <c r="R1220" s="119">
        <v>1551</v>
      </c>
      <c r="S1220" s="118">
        <v>53892</v>
      </c>
      <c r="T1220" s="119">
        <v>1551</v>
      </c>
    </row>
    <row r="1221" spans="16:20" x14ac:dyDescent="0.25">
      <c r="P1221" s="58" t="s">
        <v>117</v>
      </c>
      <c r="Q1221" s="118">
        <v>85557</v>
      </c>
      <c r="R1221" s="119">
        <v>0</v>
      </c>
      <c r="S1221" s="118">
        <v>0</v>
      </c>
      <c r="T1221" s="119">
        <v>0</v>
      </c>
    </row>
    <row r="1222" spans="16:20" x14ac:dyDescent="0.25">
      <c r="P1222" s="58" t="s">
        <v>106</v>
      </c>
      <c r="Q1222" s="118">
        <v>1034592</v>
      </c>
      <c r="R1222" s="119">
        <v>2046</v>
      </c>
      <c r="S1222" s="118">
        <v>0</v>
      </c>
      <c r="T1222" s="119">
        <v>0</v>
      </c>
    </row>
    <row r="1223" spans="16:20" x14ac:dyDescent="0.25">
      <c r="P1223" s="58" t="s">
        <v>83</v>
      </c>
      <c r="Q1223" s="118">
        <v>0</v>
      </c>
      <c r="R1223" s="119">
        <v>427</v>
      </c>
      <c r="S1223" s="118">
        <v>0</v>
      </c>
      <c r="T1223" s="119">
        <v>427</v>
      </c>
    </row>
    <row r="1224" spans="16:20" x14ac:dyDescent="0.25">
      <c r="P1224" s="82" t="s">
        <v>162</v>
      </c>
      <c r="Q1224" s="76">
        <v>55298139</v>
      </c>
      <c r="R1224" s="68">
        <v>721110</v>
      </c>
      <c r="S1224" s="76">
        <v>1450805</v>
      </c>
      <c r="T1224" s="68">
        <v>67484</v>
      </c>
    </row>
    <row r="1225" spans="16:20" x14ac:dyDescent="0.25">
      <c r="P1225" s="59" t="s">
        <v>163</v>
      </c>
      <c r="Q1225" s="113">
        <v>35835725</v>
      </c>
      <c r="R1225" s="66">
        <v>69593</v>
      </c>
      <c r="S1225" s="113">
        <v>875642</v>
      </c>
      <c r="T1225" s="122">
        <v>1241</v>
      </c>
    </row>
    <row r="1226" spans="16:20" x14ac:dyDescent="0.25">
      <c r="P1226" s="58" t="s">
        <v>165</v>
      </c>
      <c r="Q1226" s="118">
        <v>20204345</v>
      </c>
      <c r="R1226" s="119">
        <v>36352</v>
      </c>
      <c r="S1226" s="118">
        <v>187842</v>
      </c>
      <c r="T1226" s="119">
        <v>250</v>
      </c>
    </row>
    <row r="1227" spans="16:20" x14ac:dyDescent="0.25">
      <c r="P1227" s="58" t="s">
        <v>168</v>
      </c>
      <c r="Q1227" s="118">
        <v>11852844</v>
      </c>
      <c r="R1227" s="119">
        <v>13902</v>
      </c>
      <c r="S1227" s="118">
        <v>603254</v>
      </c>
      <c r="T1227" s="119">
        <v>479</v>
      </c>
    </row>
    <row r="1228" spans="16:20" x14ac:dyDescent="0.25">
      <c r="P1228" s="58" t="s">
        <v>171</v>
      </c>
      <c r="Q1228" s="118">
        <v>2664131</v>
      </c>
      <c r="R1228" s="119">
        <v>17838</v>
      </c>
      <c r="S1228" s="118">
        <v>84546</v>
      </c>
      <c r="T1228" s="119">
        <v>314</v>
      </c>
    </row>
    <row r="1229" spans="16:20" x14ac:dyDescent="0.25">
      <c r="P1229" s="58" t="s">
        <v>77</v>
      </c>
      <c r="Q1229" s="118">
        <v>0</v>
      </c>
      <c r="R1229" s="119">
        <v>789</v>
      </c>
      <c r="S1229" s="118">
        <v>0</v>
      </c>
      <c r="T1229" s="119">
        <v>0</v>
      </c>
    </row>
    <row r="1230" spans="16:20" x14ac:dyDescent="0.25">
      <c r="P1230" s="58" t="s">
        <v>117</v>
      </c>
      <c r="Q1230" s="118">
        <v>0</v>
      </c>
      <c r="R1230" s="119">
        <v>336</v>
      </c>
      <c r="S1230" s="118">
        <v>0</v>
      </c>
      <c r="T1230" s="119">
        <v>198</v>
      </c>
    </row>
    <row r="1231" spans="16:20" x14ac:dyDescent="0.25">
      <c r="P1231" s="58" t="s">
        <v>106</v>
      </c>
      <c r="Q1231" s="118">
        <v>1114405</v>
      </c>
      <c r="R1231" s="119">
        <v>376</v>
      </c>
      <c r="S1231" s="118">
        <v>0</v>
      </c>
      <c r="T1231" s="119">
        <v>0</v>
      </c>
    </row>
    <row r="1232" spans="16:20" x14ac:dyDescent="0.25">
      <c r="P1232" s="59" t="s">
        <v>177</v>
      </c>
      <c r="Q1232" s="113">
        <v>7781986</v>
      </c>
      <c r="R1232" s="66">
        <v>639903</v>
      </c>
      <c r="S1232" s="113">
        <v>575163</v>
      </c>
      <c r="T1232" s="122">
        <v>66243</v>
      </c>
    </row>
    <row r="1233" spans="16:20" x14ac:dyDescent="0.25">
      <c r="P1233" s="58" t="s">
        <v>225</v>
      </c>
      <c r="Q1233" s="118">
        <v>887527</v>
      </c>
      <c r="R1233" s="119">
        <v>3496</v>
      </c>
      <c r="S1233" s="118">
        <v>0</v>
      </c>
      <c r="T1233" s="119">
        <v>0</v>
      </c>
    </row>
    <row r="1234" spans="16:20" x14ac:dyDescent="0.25">
      <c r="P1234" s="58" t="s">
        <v>179</v>
      </c>
      <c r="Q1234" s="118">
        <v>2218184</v>
      </c>
      <c r="R1234" s="119">
        <v>130933</v>
      </c>
      <c r="S1234" s="118">
        <v>281579</v>
      </c>
      <c r="T1234" s="119">
        <v>50041</v>
      </c>
    </row>
    <row r="1235" spans="16:20" x14ac:dyDescent="0.25">
      <c r="P1235" s="58" t="s">
        <v>182</v>
      </c>
      <c r="Q1235" s="118">
        <v>3293709</v>
      </c>
      <c r="R1235" s="119">
        <v>493585</v>
      </c>
      <c r="S1235" s="118">
        <v>188364</v>
      </c>
      <c r="T1235" s="119">
        <v>14831</v>
      </c>
    </row>
    <row r="1236" spans="16:20" x14ac:dyDescent="0.25">
      <c r="P1236" s="58" t="s">
        <v>77</v>
      </c>
      <c r="Q1236" s="118">
        <v>6200</v>
      </c>
      <c r="R1236" s="119">
        <v>0</v>
      </c>
      <c r="S1236" s="118">
        <v>0</v>
      </c>
      <c r="T1236" s="119">
        <v>0</v>
      </c>
    </row>
    <row r="1237" spans="16:20" x14ac:dyDescent="0.25">
      <c r="P1237" s="58" t="s">
        <v>80</v>
      </c>
      <c r="Q1237" s="118">
        <v>0</v>
      </c>
      <c r="R1237" s="119">
        <v>40</v>
      </c>
      <c r="S1237" s="118">
        <v>0</v>
      </c>
      <c r="T1237" s="119">
        <v>16</v>
      </c>
    </row>
    <row r="1238" spans="16:20" x14ac:dyDescent="0.25">
      <c r="P1238" s="58" t="s">
        <v>117</v>
      </c>
      <c r="Q1238" s="118">
        <v>129881</v>
      </c>
      <c r="R1238" s="119">
        <v>11709</v>
      </c>
      <c r="S1238" s="118">
        <v>105220</v>
      </c>
      <c r="T1238" s="119">
        <v>1355</v>
      </c>
    </row>
    <row r="1239" spans="16:20" x14ac:dyDescent="0.25">
      <c r="P1239" s="58" t="s">
        <v>106</v>
      </c>
      <c r="Q1239" s="118">
        <v>1246485</v>
      </c>
      <c r="R1239" s="119">
        <v>140</v>
      </c>
      <c r="S1239" s="118">
        <v>0</v>
      </c>
      <c r="T1239" s="119">
        <v>0</v>
      </c>
    </row>
    <row r="1240" spans="16:20" x14ac:dyDescent="0.25">
      <c r="P1240" s="59" t="s">
        <v>184</v>
      </c>
      <c r="Q1240" s="113">
        <v>11680428</v>
      </c>
      <c r="R1240" s="66">
        <v>11614</v>
      </c>
      <c r="S1240" s="113">
        <v>0</v>
      </c>
      <c r="T1240" s="122">
        <v>0</v>
      </c>
    </row>
    <row r="1241" spans="16:20" x14ac:dyDescent="0.25">
      <c r="P1241" s="58" t="s">
        <v>186</v>
      </c>
      <c r="Q1241" s="118">
        <v>2737145</v>
      </c>
      <c r="R1241" s="119">
        <v>4770</v>
      </c>
      <c r="S1241" s="118">
        <v>0</v>
      </c>
      <c r="T1241" s="119">
        <v>0</v>
      </c>
    </row>
    <row r="1242" spans="16:20" x14ac:dyDescent="0.25">
      <c r="P1242" s="58" t="s">
        <v>189</v>
      </c>
      <c r="Q1242" s="118">
        <v>8941494</v>
      </c>
      <c r="R1242" s="119">
        <v>3956</v>
      </c>
      <c r="S1242" s="118">
        <v>0</v>
      </c>
      <c r="T1242" s="119">
        <v>0</v>
      </c>
    </row>
    <row r="1243" spans="16:20" x14ac:dyDescent="0.25">
      <c r="P1243" s="58" t="s">
        <v>106</v>
      </c>
      <c r="Q1243" s="118">
        <v>1789</v>
      </c>
      <c r="R1243" s="119">
        <v>2888</v>
      </c>
      <c r="S1243" s="118">
        <v>0</v>
      </c>
      <c r="T1243" s="119">
        <v>0</v>
      </c>
    </row>
    <row r="1244" spans="16:20" x14ac:dyDescent="0.25">
      <c r="P1244" s="82" t="s">
        <v>191</v>
      </c>
      <c r="Q1244" s="76">
        <v>8628473</v>
      </c>
      <c r="R1244" s="68">
        <v>1660800</v>
      </c>
      <c r="S1244" s="115">
        <v>1506797</v>
      </c>
      <c r="T1244" s="68">
        <v>54579</v>
      </c>
    </row>
    <row r="1245" spans="16:20" x14ac:dyDescent="0.25">
      <c r="P1245" s="59" t="s">
        <v>192</v>
      </c>
      <c r="Q1245" s="113">
        <v>899415</v>
      </c>
      <c r="R1245" s="66">
        <v>1165</v>
      </c>
      <c r="S1245" s="113">
        <v>0</v>
      </c>
      <c r="T1245" s="122">
        <v>0</v>
      </c>
    </row>
    <row r="1246" spans="16:20" x14ac:dyDescent="0.25">
      <c r="P1246" s="58" t="s">
        <v>77</v>
      </c>
      <c r="Q1246" s="118">
        <v>830031</v>
      </c>
      <c r="R1246" s="119">
        <v>15</v>
      </c>
      <c r="S1246" s="118">
        <v>0</v>
      </c>
      <c r="T1246" s="119">
        <v>0</v>
      </c>
    </row>
    <row r="1247" spans="16:20" x14ac:dyDescent="0.25">
      <c r="P1247" s="58" t="s">
        <v>80</v>
      </c>
      <c r="Q1247" s="118">
        <v>69384</v>
      </c>
      <c r="R1247" s="119">
        <v>0</v>
      </c>
      <c r="S1247" s="118">
        <v>0</v>
      </c>
      <c r="T1247" s="119">
        <v>0</v>
      </c>
    </row>
    <row r="1248" spans="16:20" x14ac:dyDescent="0.25">
      <c r="P1248" s="58" t="s">
        <v>106</v>
      </c>
      <c r="Q1248" s="118">
        <v>0</v>
      </c>
      <c r="R1248" s="119">
        <v>1150</v>
      </c>
      <c r="S1248" s="118">
        <v>0</v>
      </c>
      <c r="T1248" s="119">
        <v>0</v>
      </c>
    </row>
    <row r="1249" spans="16:20" x14ac:dyDescent="0.25">
      <c r="P1249" s="59" t="s">
        <v>228</v>
      </c>
      <c r="Q1249" s="113">
        <v>4658403</v>
      </c>
      <c r="R1249" s="66">
        <v>1593955</v>
      </c>
      <c r="S1249" s="113">
        <v>122917</v>
      </c>
      <c r="T1249" s="122">
        <v>13943</v>
      </c>
    </row>
    <row r="1250" spans="16:20" x14ac:dyDescent="0.25">
      <c r="P1250" s="58" t="s">
        <v>227</v>
      </c>
      <c r="Q1250" s="118">
        <v>3935976</v>
      </c>
      <c r="R1250" s="119">
        <v>1588312</v>
      </c>
      <c r="S1250" s="118">
        <v>44583</v>
      </c>
      <c r="T1250" s="119">
        <v>10456</v>
      </c>
    </row>
    <row r="1251" spans="16:20" x14ac:dyDescent="0.25">
      <c r="P1251" s="58" t="s">
        <v>77</v>
      </c>
      <c r="Q1251" s="118">
        <v>452760</v>
      </c>
      <c r="R1251" s="119">
        <v>1104</v>
      </c>
      <c r="S1251" s="118">
        <v>0</v>
      </c>
      <c r="T1251" s="119">
        <v>0</v>
      </c>
    </row>
    <row r="1252" spans="16:20" x14ac:dyDescent="0.25">
      <c r="P1252" s="58" t="s">
        <v>80</v>
      </c>
      <c r="Q1252" s="118">
        <v>78334</v>
      </c>
      <c r="R1252" s="119">
        <v>3487</v>
      </c>
      <c r="S1252" s="118">
        <v>78334</v>
      </c>
      <c r="T1252" s="119">
        <v>3487</v>
      </c>
    </row>
    <row r="1253" spans="16:20" x14ac:dyDescent="0.25">
      <c r="P1253" s="58" t="s">
        <v>106</v>
      </c>
      <c r="Q1253" s="118">
        <v>191333</v>
      </c>
      <c r="R1253" s="119">
        <v>1052</v>
      </c>
      <c r="S1253" s="118">
        <v>0</v>
      </c>
      <c r="T1253" s="119">
        <v>0</v>
      </c>
    </row>
    <row r="1254" spans="16:20" x14ac:dyDescent="0.25">
      <c r="P1254" s="59" t="s">
        <v>201</v>
      </c>
      <c r="Q1254" s="113">
        <v>3070655</v>
      </c>
      <c r="R1254" s="66">
        <v>65680</v>
      </c>
      <c r="S1254" s="113">
        <v>1383880</v>
      </c>
      <c r="T1254" s="122">
        <v>40636</v>
      </c>
    </row>
    <row r="1255" spans="16:20" x14ac:dyDescent="0.25">
      <c r="P1255" s="58" t="s">
        <v>203</v>
      </c>
      <c r="Q1255" s="118">
        <v>244565</v>
      </c>
      <c r="R1255" s="119">
        <v>1184</v>
      </c>
      <c r="S1255" s="118">
        <v>94596</v>
      </c>
      <c r="T1255" s="119">
        <v>897</v>
      </c>
    </row>
    <row r="1256" spans="16:20" x14ac:dyDescent="0.25">
      <c r="P1256" s="58" t="s">
        <v>77</v>
      </c>
      <c r="Q1256" s="118">
        <v>389941</v>
      </c>
      <c r="R1256" s="119">
        <v>10598</v>
      </c>
      <c r="S1256" s="118">
        <v>303065</v>
      </c>
      <c r="T1256" s="119">
        <v>6298</v>
      </c>
    </row>
    <row r="1257" spans="16:20" x14ac:dyDescent="0.25">
      <c r="P1257" s="58" t="s">
        <v>80</v>
      </c>
      <c r="Q1257" s="118">
        <v>425653</v>
      </c>
      <c r="R1257" s="119">
        <v>34594</v>
      </c>
      <c r="S1257" s="118">
        <v>344578</v>
      </c>
      <c r="T1257" s="119">
        <v>25402</v>
      </c>
    </row>
    <row r="1258" spans="16:20" x14ac:dyDescent="0.25">
      <c r="P1258" s="58" t="s">
        <v>117</v>
      </c>
      <c r="Q1258" s="118">
        <v>25776</v>
      </c>
      <c r="R1258" s="119">
        <v>1475</v>
      </c>
      <c r="S1258" s="118">
        <v>25776</v>
      </c>
      <c r="T1258" s="119">
        <v>1475</v>
      </c>
    </row>
    <row r="1259" spans="16:20" x14ac:dyDescent="0.25">
      <c r="P1259" s="58" t="s">
        <v>106</v>
      </c>
      <c r="Q1259" s="118">
        <v>1984720</v>
      </c>
      <c r="R1259" s="119">
        <v>17829</v>
      </c>
      <c r="S1259" s="118">
        <v>615865</v>
      </c>
      <c r="T1259" s="119">
        <v>6564</v>
      </c>
    </row>
    <row r="1260" spans="16:20" x14ac:dyDescent="0.25">
      <c r="P1260" s="80" t="s">
        <v>37</v>
      </c>
      <c r="Q1260" s="75">
        <v>64416520.640000001</v>
      </c>
      <c r="R1260" s="81">
        <v>1151102</v>
      </c>
      <c r="S1260" s="75">
        <v>20122325.159999996</v>
      </c>
      <c r="T1260" s="81">
        <v>536362</v>
      </c>
    </row>
    <row r="1261" spans="16:20" x14ac:dyDescent="0.25">
      <c r="P1261" s="82" t="s">
        <v>61</v>
      </c>
      <c r="Q1261" s="76">
        <v>24835510.73</v>
      </c>
      <c r="R1261" s="68">
        <v>8692</v>
      </c>
      <c r="S1261" s="76">
        <v>8736538.9200000018</v>
      </c>
      <c r="T1261" s="68">
        <v>6304</v>
      </c>
    </row>
    <row r="1262" spans="16:20" x14ac:dyDescent="0.25">
      <c r="P1262" s="59" t="s">
        <v>214</v>
      </c>
      <c r="Q1262" s="113">
        <v>8551283.9000000004</v>
      </c>
      <c r="R1262" s="66">
        <v>405</v>
      </c>
      <c r="S1262" s="113">
        <v>0</v>
      </c>
      <c r="T1262" s="122">
        <v>0</v>
      </c>
    </row>
    <row r="1263" spans="16:20" x14ac:dyDescent="0.25">
      <c r="P1263" s="58" t="s">
        <v>215</v>
      </c>
      <c r="Q1263" s="118">
        <v>3798508.52</v>
      </c>
      <c r="R1263" s="119">
        <v>146</v>
      </c>
      <c r="S1263" s="118">
        <v>0</v>
      </c>
      <c r="T1263" s="119">
        <v>0</v>
      </c>
    </row>
    <row r="1264" spans="16:20" x14ac:dyDescent="0.25">
      <c r="P1264" s="58" t="s">
        <v>216</v>
      </c>
      <c r="Q1264" s="118">
        <v>4752775.38</v>
      </c>
      <c r="R1264" s="119">
        <v>259</v>
      </c>
      <c r="S1264" s="118">
        <v>0</v>
      </c>
      <c r="T1264" s="119">
        <v>0</v>
      </c>
    </row>
    <row r="1265" spans="16:20" x14ac:dyDescent="0.25">
      <c r="P1265" s="59" t="s">
        <v>217</v>
      </c>
      <c r="Q1265" s="113">
        <v>7546143.7200000007</v>
      </c>
      <c r="R1265" s="66">
        <v>531</v>
      </c>
      <c r="S1265" s="113">
        <v>0</v>
      </c>
      <c r="T1265" s="122">
        <v>0</v>
      </c>
    </row>
    <row r="1266" spans="16:20" x14ac:dyDescent="0.25">
      <c r="P1266" s="58" t="s">
        <v>64</v>
      </c>
      <c r="Q1266" s="118">
        <v>5005042</v>
      </c>
      <c r="R1266" s="119">
        <v>389</v>
      </c>
      <c r="S1266" s="118">
        <v>0</v>
      </c>
      <c r="T1266" s="119">
        <v>0</v>
      </c>
    </row>
    <row r="1267" spans="16:20" x14ac:dyDescent="0.25">
      <c r="P1267" s="58" t="s">
        <v>67</v>
      </c>
      <c r="Q1267" s="118">
        <v>2541101.7200000002</v>
      </c>
      <c r="R1267" s="119">
        <v>142</v>
      </c>
      <c r="S1267" s="118">
        <v>0</v>
      </c>
      <c r="T1267" s="119">
        <v>0</v>
      </c>
    </row>
    <row r="1268" spans="16:20" x14ac:dyDescent="0.25">
      <c r="P1268" s="59" t="s">
        <v>62</v>
      </c>
      <c r="Q1268" s="113">
        <v>5273644.6500000004</v>
      </c>
      <c r="R1268" s="66">
        <v>462</v>
      </c>
      <c r="S1268" s="113">
        <v>5273644.6500000004</v>
      </c>
      <c r="T1268" s="122">
        <v>462</v>
      </c>
    </row>
    <row r="1269" spans="16:20" x14ac:dyDescent="0.25">
      <c r="P1269" s="58" t="s">
        <v>64</v>
      </c>
      <c r="Q1269" s="118">
        <v>2386656.06</v>
      </c>
      <c r="R1269" s="119">
        <v>164</v>
      </c>
      <c r="S1269" s="118">
        <v>2386656.06</v>
      </c>
      <c r="T1269" s="119">
        <v>164</v>
      </c>
    </row>
    <row r="1270" spans="16:20" x14ac:dyDescent="0.25">
      <c r="P1270" s="58" t="s">
        <v>70</v>
      </c>
      <c r="Q1270" s="118">
        <v>2886988.59</v>
      </c>
      <c r="R1270" s="119">
        <v>298</v>
      </c>
      <c r="S1270" s="118">
        <v>2886988.59</v>
      </c>
      <c r="T1270" s="119">
        <v>298</v>
      </c>
    </row>
    <row r="1271" spans="16:20" x14ac:dyDescent="0.25">
      <c r="P1271" s="59" t="s">
        <v>75</v>
      </c>
      <c r="Q1271" s="113">
        <v>3464438.46</v>
      </c>
      <c r="R1271" s="66">
        <v>7294</v>
      </c>
      <c r="S1271" s="113">
        <v>3462894.27</v>
      </c>
      <c r="T1271" s="122">
        <v>5842</v>
      </c>
    </row>
    <row r="1272" spans="16:20" x14ac:dyDescent="0.25">
      <c r="P1272" s="58" t="s">
        <v>77</v>
      </c>
      <c r="Q1272" s="118">
        <v>2482766.14</v>
      </c>
      <c r="R1272" s="119">
        <v>750</v>
      </c>
      <c r="S1272" s="118">
        <v>2482766.14</v>
      </c>
      <c r="T1272" s="119">
        <v>750</v>
      </c>
    </row>
    <row r="1273" spans="16:20" x14ac:dyDescent="0.25">
      <c r="P1273" s="58" t="s">
        <v>80</v>
      </c>
      <c r="Q1273" s="118">
        <v>980128.13</v>
      </c>
      <c r="R1273" s="119">
        <v>4874</v>
      </c>
      <c r="S1273" s="118">
        <v>980128.13</v>
      </c>
      <c r="T1273" s="119">
        <v>4874</v>
      </c>
    </row>
    <row r="1274" spans="16:20" x14ac:dyDescent="0.25">
      <c r="P1274" s="58" t="s">
        <v>117</v>
      </c>
      <c r="Q1274" s="118">
        <v>0</v>
      </c>
      <c r="R1274" s="119">
        <v>218</v>
      </c>
      <c r="S1274" s="118">
        <v>0</v>
      </c>
      <c r="T1274" s="119">
        <v>218</v>
      </c>
    </row>
    <row r="1275" spans="16:20" x14ac:dyDescent="0.25">
      <c r="P1275" s="58" t="s">
        <v>83</v>
      </c>
      <c r="Q1275" s="118">
        <v>1544.19</v>
      </c>
      <c r="R1275" s="119">
        <v>1452</v>
      </c>
      <c r="S1275" s="118">
        <v>0</v>
      </c>
      <c r="T1275" s="119">
        <v>0</v>
      </c>
    </row>
    <row r="1276" spans="16:20" x14ac:dyDescent="0.25">
      <c r="P1276" s="82" t="s">
        <v>85</v>
      </c>
      <c r="Q1276" s="76">
        <v>7197024.7600000007</v>
      </c>
      <c r="R1276" s="68">
        <v>484993</v>
      </c>
      <c r="S1276" s="76">
        <v>1313590.4100000001</v>
      </c>
      <c r="T1276" s="68">
        <v>47816</v>
      </c>
    </row>
    <row r="1277" spans="16:20" x14ac:dyDescent="0.25">
      <c r="P1277" s="59" t="s">
        <v>86</v>
      </c>
      <c r="Q1277" s="113">
        <v>3508876.57</v>
      </c>
      <c r="R1277" s="66">
        <v>413240</v>
      </c>
      <c r="S1277" s="113">
        <v>649737.61</v>
      </c>
      <c r="T1277" s="122">
        <v>36822</v>
      </c>
    </row>
    <row r="1278" spans="16:20" x14ac:dyDescent="0.25">
      <c r="P1278" s="58" t="s">
        <v>219</v>
      </c>
      <c r="Q1278" s="118">
        <v>15077.72</v>
      </c>
      <c r="R1278" s="119">
        <v>2193</v>
      </c>
      <c r="S1278" s="118">
        <v>5420.59</v>
      </c>
      <c r="T1278" s="119">
        <v>543</v>
      </c>
    </row>
    <row r="1279" spans="16:20" x14ac:dyDescent="0.25">
      <c r="P1279" s="58" t="s">
        <v>92</v>
      </c>
      <c r="Q1279" s="118">
        <v>296.81</v>
      </c>
      <c r="R1279" s="119">
        <v>147</v>
      </c>
      <c r="S1279" s="118">
        <v>0</v>
      </c>
      <c r="T1279" s="119">
        <v>0</v>
      </c>
    </row>
    <row r="1280" spans="16:20" x14ac:dyDescent="0.25">
      <c r="P1280" s="58" t="s">
        <v>88</v>
      </c>
      <c r="Q1280" s="118">
        <v>3483387.5</v>
      </c>
      <c r="R1280" s="119">
        <v>409905</v>
      </c>
      <c r="S1280" s="118">
        <v>644317.02</v>
      </c>
      <c r="T1280" s="119">
        <v>36279</v>
      </c>
    </row>
    <row r="1281" spans="16:20" x14ac:dyDescent="0.25">
      <c r="P1281" s="58" t="s">
        <v>80</v>
      </c>
      <c r="Q1281" s="118">
        <v>10114.540000000001</v>
      </c>
      <c r="R1281" s="119">
        <v>945</v>
      </c>
      <c r="S1281" s="118">
        <v>0</v>
      </c>
      <c r="T1281" s="119">
        <v>0</v>
      </c>
    </row>
    <row r="1282" spans="16:20" x14ac:dyDescent="0.25">
      <c r="P1282" s="58" t="s">
        <v>106</v>
      </c>
      <c r="Q1282" s="118">
        <v>0</v>
      </c>
      <c r="R1282" s="119">
        <v>50</v>
      </c>
      <c r="S1282" s="118">
        <v>0</v>
      </c>
      <c r="T1282" s="119">
        <v>0</v>
      </c>
    </row>
    <row r="1283" spans="16:20" x14ac:dyDescent="0.25">
      <c r="P1283" s="59" t="s">
        <v>90</v>
      </c>
      <c r="Q1283" s="113">
        <v>1820799.84</v>
      </c>
      <c r="R1283" s="66">
        <v>39446</v>
      </c>
      <c r="S1283" s="113">
        <v>18926.46</v>
      </c>
      <c r="T1283" s="122">
        <v>1048</v>
      </c>
    </row>
    <row r="1284" spans="16:20" x14ac:dyDescent="0.25">
      <c r="P1284" s="58" t="s">
        <v>219</v>
      </c>
      <c r="Q1284" s="118">
        <v>21464.240000000002</v>
      </c>
      <c r="R1284" s="119">
        <v>6362</v>
      </c>
      <c r="S1284" s="118">
        <v>0</v>
      </c>
      <c r="T1284" s="119">
        <v>0</v>
      </c>
    </row>
    <row r="1285" spans="16:20" x14ac:dyDescent="0.25">
      <c r="P1285" s="58" t="s">
        <v>92</v>
      </c>
      <c r="Q1285" s="118">
        <v>1793354.81</v>
      </c>
      <c r="R1285" s="119">
        <v>28520</v>
      </c>
      <c r="S1285" s="118">
        <v>15477.54</v>
      </c>
      <c r="T1285" s="119">
        <v>550</v>
      </c>
    </row>
    <row r="1286" spans="16:20" x14ac:dyDescent="0.25">
      <c r="P1286" s="58" t="s">
        <v>77</v>
      </c>
      <c r="Q1286" s="118">
        <v>3287.92</v>
      </c>
      <c r="R1286" s="119">
        <v>2365</v>
      </c>
      <c r="S1286" s="118">
        <v>3287.92</v>
      </c>
      <c r="T1286" s="119">
        <v>192</v>
      </c>
    </row>
    <row r="1287" spans="16:20" x14ac:dyDescent="0.25">
      <c r="P1287" s="58" t="s">
        <v>80</v>
      </c>
      <c r="Q1287" s="118">
        <v>2692.87</v>
      </c>
      <c r="R1287" s="119">
        <v>2154</v>
      </c>
      <c r="S1287" s="118">
        <v>161</v>
      </c>
      <c r="T1287" s="119">
        <v>306</v>
      </c>
    </row>
    <row r="1288" spans="16:20" x14ac:dyDescent="0.25">
      <c r="P1288" s="58" t="s">
        <v>106</v>
      </c>
      <c r="Q1288" s="118">
        <v>0</v>
      </c>
      <c r="R1288" s="119">
        <v>45</v>
      </c>
      <c r="S1288" s="118">
        <v>0</v>
      </c>
      <c r="T1288" s="119">
        <v>0</v>
      </c>
    </row>
    <row r="1289" spans="16:20" x14ac:dyDescent="0.25">
      <c r="P1289" s="59" t="s">
        <v>94</v>
      </c>
      <c r="Q1289" s="113">
        <v>398126.13</v>
      </c>
      <c r="R1289" s="66">
        <v>652</v>
      </c>
      <c r="S1289" s="113">
        <v>178865.77</v>
      </c>
      <c r="T1289" s="122">
        <v>308</v>
      </c>
    </row>
    <row r="1290" spans="16:20" x14ac:dyDescent="0.25">
      <c r="P1290" s="58" t="s">
        <v>92</v>
      </c>
      <c r="Q1290" s="118">
        <v>398126.13</v>
      </c>
      <c r="R1290" s="119">
        <v>474</v>
      </c>
      <c r="S1290" s="118">
        <v>178865.77</v>
      </c>
      <c r="T1290" s="119">
        <v>265</v>
      </c>
    </row>
    <row r="1291" spans="16:20" x14ac:dyDescent="0.25">
      <c r="P1291" s="58" t="s">
        <v>80</v>
      </c>
      <c r="Q1291" s="118">
        <v>0</v>
      </c>
      <c r="R1291" s="119">
        <v>135</v>
      </c>
      <c r="S1291" s="118">
        <v>0</v>
      </c>
      <c r="T1291" s="119">
        <v>43</v>
      </c>
    </row>
    <row r="1292" spans="16:20" x14ac:dyDescent="0.25">
      <c r="P1292" s="58" t="s">
        <v>106</v>
      </c>
      <c r="Q1292" s="118">
        <v>0</v>
      </c>
      <c r="R1292" s="119">
        <v>43</v>
      </c>
      <c r="S1292" s="118">
        <v>0</v>
      </c>
      <c r="T1292" s="119">
        <v>0</v>
      </c>
    </row>
    <row r="1293" spans="16:20" x14ac:dyDescent="0.25">
      <c r="P1293" s="59" t="s">
        <v>97</v>
      </c>
      <c r="Q1293" s="113">
        <v>1469222.22</v>
      </c>
      <c r="R1293" s="66">
        <v>31655</v>
      </c>
      <c r="S1293" s="113">
        <v>466060.57</v>
      </c>
      <c r="T1293" s="122">
        <v>9638</v>
      </c>
    </row>
    <row r="1294" spans="16:20" x14ac:dyDescent="0.25">
      <c r="P1294" s="58" t="s">
        <v>99</v>
      </c>
      <c r="Q1294" s="118">
        <v>817.7</v>
      </c>
      <c r="R1294" s="119">
        <v>965</v>
      </c>
      <c r="S1294" s="118">
        <v>784.83</v>
      </c>
      <c r="T1294" s="119">
        <v>375</v>
      </c>
    </row>
    <row r="1295" spans="16:20" x14ac:dyDescent="0.25">
      <c r="P1295" s="58" t="s">
        <v>77</v>
      </c>
      <c r="Q1295" s="118">
        <v>3033.09</v>
      </c>
      <c r="R1295" s="119">
        <v>2341</v>
      </c>
      <c r="S1295" s="118">
        <v>2950.66</v>
      </c>
      <c r="T1295" s="119">
        <v>892</v>
      </c>
    </row>
    <row r="1296" spans="16:20" x14ac:dyDescent="0.25">
      <c r="P1296" s="58" t="s">
        <v>80</v>
      </c>
      <c r="Q1296" s="118">
        <v>1227325.49</v>
      </c>
      <c r="R1296" s="119">
        <v>19783</v>
      </c>
      <c r="S1296" s="118">
        <v>457422.55</v>
      </c>
      <c r="T1296" s="119">
        <v>8007</v>
      </c>
    </row>
    <row r="1297" spans="16:20" x14ac:dyDescent="0.25">
      <c r="P1297" s="58" t="s">
        <v>106</v>
      </c>
      <c r="Q1297" s="118">
        <v>233596.28</v>
      </c>
      <c r="R1297" s="119">
        <v>3020</v>
      </c>
      <c r="S1297" s="118">
        <v>4613.71</v>
      </c>
      <c r="T1297" s="119">
        <v>124</v>
      </c>
    </row>
    <row r="1298" spans="16:20" x14ac:dyDescent="0.25">
      <c r="P1298" s="58" t="s">
        <v>83</v>
      </c>
      <c r="Q1298" s="118">
        <v>4449.66</v>
      </c>
      <c r="R1298" s="119">
        <v>5546</v>
      </c>
      <c r="S1298" s="118">
        <v>288.82</v>
      </c>
      <c r="T1298" s="119">
        <v>240</v>
      </c>
    </row>
    <row r="1299" spans="16:20" x14ac:dyDescent="0.25">
      <c r="P1299" s="82" t="s">
        <v>110</v>
      </c>
      <c r="Q1299" s="76">
        <v>16315032.16</v>
      </c>
      <c r="R1299" s="68">
        <v>512048</v>
      </c>
      <c r="S1299" s="76">
        <v>6339643.6600000001</v>
      </c>
      <c r="T1299" s="68">
        <v>384309</v>
      </c>
    </row>
    <row r="1300" spans="16:20" x14ac:dyDescent="0.25">
      <c r="P1300" s="59" t="s">
        <v>111</v>
      </c>
      <c r="Q1300" s="113">
        <v>3943046.33</v>
      </c>
      <c r="R1300" s="66">
        <v>9501</v>
      </c>
      <c r="S1300" s="113">
        <v>197197.46000000002</v>
      </c>
      <c r="T1300" s="122">
        <v>261</v>
      </c>
    </row>
    <row r="1301" spans="16:20" x14ac:dyDescent="0.25">
      <c r="P1301" s="58" t="s">
        <v>221</v>
      </c>
      <c r="Q1301" s="118">
        <v>0</v>
      </c>
      <c r="R1301" s="119">
        <v>42</v>
      </c>
      <c r="S1301" s="118">
        <v>0</v>
      </c>
      <c r="T1301" s="119">
        <v>0</v>
      </c>
    </row>
    <row r="1302" spans="16:20" x14ac:dyDescent="0.25">
      <c r="P1302" s="58" t="s">
        <v>222</v>
      </c>
      <c r="Q1302" s="118">
        <v>0</v>
      </c>
      <c r="R1302" s="119">
        <v>15</v>
      </c>
      <c r="S1302" s="118">
        <v>0</v>
      </c>
      <c r="T1302" s="119">
        <v>0</v>
      </c>
    </row>
    <row r="1303" spans="16:20" x14ac:dyDescent="0.25">
      <c r="P1303" s="58" t="s">
        <v>77</v>
      </c>
      <c r="Q1303" s="118">
        <v>1846940.09</v>
      </c>
      <c r="R1303" s="119">
        <v>571</v>
      </c>
      <c r="S1303" s="118">
        <v>192612.29</v>
      </c>
      <c r="T1303" s="119">
        <v>61</v>
      </c>
    </row>
    <row r="1304" spans="16:20" x14ac:dyDescent="0.25">
      <c r="P1304" s="58" t="s">
        <v>80</v>
      </c>
      <c r="Q1304" s="118">
        <v>0</v>
      </c>
      <c r="R1304" s="119">
        <v>827</v>
      </c>
      <c r="S1304" s="118">
        <v>0</v>
      </c>
      <c r="T1304" s="119">
        <v>0</v>
      </c>
    </row>
    <row r="1305" spans="16:20" x14ac:dyDescent="0.25">
      <c r="P1305" s="58" t="s">
        <v>117</v>
      </c>
      <c r="Q1305" s="118">
        <v>2096106.24</v>
      </c>
      <c r="R1305" s="119">
        <v>8046</v>
      </c>
      <c r="S1305" s="118">
        <v>4585.17</v>
      </c>
      <c r="T1305" s="119">
        <v>200</v>
      </c>
    </row>
    <row r="1306" spans="16:20" x14ac:dyDescent="0.25">
      <c r="P1306" s="59" t="s">
        <v>119</v>
      </c>
      <c r="Q1306" s="113">
        <v>877168.77</v>
      </c>
      <c r="R1306" s="66">
        <v>21317</v>
      </c>
      <c r="S1306" s="113">
        <v>253005.61000000002</v>
      </c>
      <c r="T1306" s="122">
        <v>122</v>
      </c>
    </row>
    <row r="1307" spans="16:20" x14ac:dyDescent="0.25">
      <c r="P1307" s="58" t="s">
        <v>221</v>
      </c>
      <c r="Q1307" s="118">
        <v>0</v>
      </c>
      <c r="R1307" s="119">
        <v>24</v>
      </c>
      <c r="S1307" s="118">
        <v>0</v>
      </c>
      <c r="T1307" s="119">
        <v>0</v>
      </c>
    </row>
    <row r="1308" spans="16:20" x14ac:dyDescent="0.25">
      <c r="P1308" s="58" t="s">
        <v>77</v>
      </c>
      <c r="Q1308" s="118">
        <v>695564.61</v>
      </c>
      <c r="R1308" s="119">
        <v>297</v>
      </c>
      <c r="S1308" s="118">
        <v>251578.1</v>
      </c>
      <c r="T1308" s="119">
        <v>37</v>
      </c>
    </row>
    <row r="1309" spans="16:20" x14ac:dyDescent="0.25">
      <c r="P1309" s="58" t="s">
        <v>80</v>
      </c>
      <c r="Q1309" s="118">
        <v>37168.769999999997</v>
      </c>
      <c r="R1309" s="119">
        <v>5134</v>
      </c>
      <c r="S1309" s="118">
        <v>0</v>
      </c>
      <c r="T1309" s="119">
        <v>0</v>
      </c>
    </row>
    <row r="1310" spans="16:20" x14ac:dyDescent="0.25">
      <c r="P1310" s="58" t="s">
        <v>106</v>
      </c>
      <c r="Q1310" s="118">
        <v>0</v>
      </c>
      <c r="R1310" s="119">
        <v>43</v>
      </c>
      <c r="S1310" s="118">
        <v>0</v>
      </c>
      <c r="T1310" s="119">
        <v>0</v>
      </c>
    </row>
    <row r="1311" spans="16:20" x14ac:dyDescent="0.25">
      <c r="P1311" s="58" t="s">
        <v>83</v>
      </c>
      <c r="Q1311" s="118">
        <v>144435.39000000001</v>
      </c>
      <c r="R1311" s="119">
        <v>15819</v>
      </c>
      <c r="S1311" s="118">
        <v>1427.51</v>
      </c>
      <c r="T1311" s="119">
        <v>85</v>
      </c>
    </row>
    <row r="1312" spans="16:20" x14ac:dyDescent="0.25">
      <c r="P1312" s="59" t="s">
        <v>128</v>
      </c>
      <c r="Q1312" s="113">
        <v>4611996.51</v>
      </c>
      <c r="R1312" s="66">
        <v>407216</v>
      </c>
      <c r="S1312" s="113">
        <v>3356172.94</v>
      </c>
      <c r="T1312" s="122">
        <v>365962</v>
      </c>
    </row>
    <row r="1313" spans="16:20" x14ac:dyDescent="0.25">
      <c r="P1313" s="58" t="s">
        <v>221</v>
      </c>
      <c r="Q1313" s="118">
        <v>92013.3</v>
      </c>
      <c r="R1313" s="119">
        <v>0</v>
      </c>
      <c r="S1313" s="118">
        <v>0</v>
      </c>
      <c r="T1313" s="119">
        <v>0</v>
      </c>
    </row>
    <row r="1314" spans="16:20" x14ac:dyDescent="0.25">
      <c r="P1314" s="58" t="s">
        <v>77</v>
      </c>
      <c r="Q1314" s="118">
        <v>3134013.95</v>
      </c>
      <c r="R1314" s="119">
        <v>597</v>
      </c>
      <c r="S1314" s="118">
        <v>2106133.65</v>
      </c>
      <c r="T1314" s="119">
        <v>413</v>
      </c>
    </row>
    <row r="1315" spans="16:20" x14ac:dyDescent="0.25">
      <c r="P1315" s="58" t="s">
        <v>117</v>
      </c>
      <c r="Q1315" s="118">
        <v>1385969.26</v>
      </c>
      <c r="R1315" s="119">
        <v>406619</v>
      </c>
      <c r="S1315" s="118">
        <v>1250039.29</v>
      </c>
      <c r="T1315" s="119">
        <v>365549</v>
      </c>
    </row>
    <row r="1316" spans="16:20" x14ac:dyDescent="0.25">
      <c r="P1316" s="59" t="s">
        <v>133</v>
      </c>
      <c r="Q1316" s="113">
        <v>924449.82999999984</v>
      </c>
      <c r="R1316" s="66">
        <v>23002</v>
      </c>
      <c r="S1316" s="113">
        <v>26260.77</v>
      </c>
      <c r="T1316" s="122">
        <v>760</v>
      </c>
    </row>
    <row r="1317" spans="16:20" x14ac:dyDescent="0.25">
      <c r="P1317" s="58" t="s">
        <v>135</v>
      </c>
      <c r="Q1317" s="118">
        <v>345147.41</v>
      </c>
      <c r="R1317" s="119">
        <v>10091</v>
      </c>
      <c r="S1317" s="118">
        <v>26260.77</v>
      </c>
      <c r="T1317" s="119">
        <v>760</v>
      </c>
    </row>
    <row r="1318" spans="16:20" x14ac:dyDescent="0.25">
      <c r="P1318" s="58" t="s">
        <v>77</v>
      </c>
      <c r="Q1318" s="118">
        <v>17264.04</v>
      </c>
      <c r="R1318" s="119">
        <v>782</v>
      </c>
      <c r="S1318" s="118">
        <v>0</v>
      </c>
      <c r="T1318" s="119">
        <v>0</v>
      </c>
    </row>
    <row r="1319" spans="16:20" x14ac:dyDescent="0.25">
      <c r="P1319" s="58" t="s">
        <v>80</v>
      </c>
      <c r="Q1319" s="118">
        <v>0</v>
      </c>
      <c r="R1319" s="119">
        <v>5129</v>
      </c>
      <c r="S1319" s="118">
        <v>0</v>
      </c>
      <c r="T1319" s="119">
        <v>0</v>
      </c>
    </row>
    <row r="1320" spans="16:20" x14ac:dyDescent="0.25">
      <c r="P1320" s="58" t="s">
        <v>117</v>
      </c>
      <c r="Q1320" s="118">
        <v>505774.92</v>
      </c>
      <c r="R1320" s="119">
        <v>0</v>
      </c>
      <c r="S1320" s="118">
        <v>0</v>
      </c>
      <c r="T1320" s="119">
        <v>0</v>
      </c>
    </row>
    <row r="1321" spans="16:20" x14ac:dyDescent="0.25">
      <c r="P1321" s="58" t="s">
        <v>106</v>
      </c>
      <c r="Q1321" s="118">
        <v>56263.46</v>
      </c>
      <c r="R1321" s="119">
        <v>4000</v>
      </c>
      <c r="S1321" s="118">
        <v>0</v>
      </c>
      <c r="T1321" s="119">
        <v>0</v>
      </c>
    </row>
    <row r="1322" spans="16:20" x14ac:dyDescent="0.25">
      <c r="P1322" s="58" t="s">
        <v>83</v>
      </c>
      <c r="Q1322" s="118">
        <v>0</v>
      </c>
      <c r="R1322" s="119">
        <v>3000</v>
      </c>
      <c r="S1322" s="118">
        <v>0</v>
      </c>
      <c r="T1322" s="119">
        <v>0</v>
      </c>
    </row>
    <row r="1323" spans="16:20" x14ac:dyDescent="0.25">
      <c r="P1323" s="59" t="s">
        <v>139</v>
      </c>
      <c r="Q1323" s="113">
        <v>1036903.35</v>
      </c>
      <c r="R1323" s="66">
        <v>1703</v>
      </c>
      <c r="S1323" s="113">
        <v>0</v>
      </c>
      <c r="T1323" s="122">
        <v>0</v>
      </c>
    </row>
    <row r="1324" spans="16:20" x14ac:dyDescent="0.25">
      <c r="P1324" s="58" t="s">
        <v>221</v>
      </c>
      <c r="Q1324" s="118">
        <v>44166.38</v>
      </c>
      <c r="R1324" s="119">
        <v>0</v>
      </c>
      <c r="S1324" s="118">
        <v>0</v>
      </c>
      <c r="T1324" s="119">
        <v>0</v>
      </c>
    </row>
    <row r="1325" spans="16:20" x14ac:dyDescent="0.25">
      <c r="P1325" s="58" t="s">
        <v>77</v>
      </c>
      <c r="Q1325" s="118">
        <v>1349.53</v>
      </c>
      <c r="R1325" s="119">
        <v>16</v>
      </c>
      <c r="S1325" s="118">
        <v>0</v>
      </c>
      <c r="T1325" s="119">
        <v>0</v>
      </c>
    </row>
    <row r="1326" spans="16:20" x14ac:dyDescent="0.25">
      <c r="P1326" s="58" t="s">
        <v>80</v>
      </c>
      <c r="Q1326" s="118">
        <v>732731.58</v>
      </c>
      <c r="R1326" s="119">
        <v>1329</v>
      </c>
      <c r="S1326" s="118">
        <v>0</v>
      </c>
      <c r="T1326" s="119">
        <v>0</v>
      </c>
    </row>
    <row r="1327" spans="16:20" x14ac:dyDescent="0.25">
      <c r="P1327" s="58" t="s">
        <v>117</v>
      </c>
      <c r="Q1327" s="118">
        <v>258655.86</v>
      </c>
      <c r="R1327" s="119">
        <v>335</v>
      </c>
      <c r="S1327" s="118">
        <v>0</v>
      </c>
      <c r="T1327" s="119">
        <v>0</v>
      </c>
    </row>
    <row r="1328" spans="16:20" x14ac:dyDescent="0.25">
      <c r="P1328" s="58" t="s">
        <v>106</v>
      </c>
      <c r="Q1328" s="118">
        <v>0</v>
      </c>
      <c r="R1328" s="119">
        <v>23</v>
      </c>
      <c r="S1328" s="118">
        <v>0</v>
      </c>
      <c r="T1328" s="119">
        <v>0</v>
      </c>
    </row>
    <row r="1329" spans="16:20" x14ac:dyDescent="0.25">
      <c r="P1329" s="59" t="s">
        <v>146</v>
      </c>
      <c r="Q1329" s="113">
        <v>4921467.37</v>
      </c>
      <c r="R1329" s="66">
        <v>44979</v>
      </c>
      <c r="S1329" s="113">
        <v>2507006.88</v>
      </c>
      <c r="T1329" s="122">
        <v>17094</v>
      </c>
    </row>
    <row r="1330" spans="16:20" x14ac:dyDescent="0.25">
      <c r="P1330" s="58" t="s">
        <v>148</v>
      </c>
      <c r="Q1330" s="118">
        <v>4919213.57</v>
      </c>
      <c r="R1330" s="119">
        <v>43266</v>
      </c>
      <c r="S1330" s="118">
        <v>2504842.56</v>
      </c>
      <c r="T1330" s="119">
        <v>16552</v>
      </c>
    </row>
    <row r="1331" spans="16:20" x14ac:dyDescent="0.25">
      <c r="P1331" s="58" t="s">
        <v>77</v>
      </c>
      <c r="Q1331" s="118">
        <v>110.42</v>
      </c>
      <c r="R1331" s="119">
        <v>1120</v>
      </c>
      <c r="S1331" s="118">
        <v>20.94</v>
      </c>
      <c r="T1331" s="119">
        <v>179</v>
      </c>
    </row>
    <row r="1332" spans="16:20" x14ac:dyDescent="0.25">
      <c r="P1332" s="58" t="s">
        <v>80</v>
      </c>
      <c r="Q1332" s="118">
        <v>0</v>
      </c>
      <c r="R1332" s="119">
        <v>41</v>
      </c>
      <c r="S1332" s="118">
        <v>0</v>
      </c>
      <c r="T1332" s="119">
        <v>41</v>
      </c>
    </row>
    <row r="1333" spans="16:20" x14ac:dyDescent="0.25">
      <c r="P1333" s="58" t="s">
        <v>117</v>
      </c>
      <c r="Q1333" s="118">
        <v>0</v>
      </c>
      <c r="R1333" s="119">
        <v>26</v>
      </c>
      <c r="S1333" s="118">
        <v>0</v>
      </c>
      <c r="T1333" s="119">
        <v>16</v>
      </c>
    </row>
    <row r="1334" spans="16:20" x14ac:dyDescent="0.25">
      <c r="P1334" s="58" t="s">
        <v>106</v>
      </c>
      <c r="Q1334" s="118">
        <v>2143.38</v>
      </c>
      <c r="R1334" s="119">
        <v>416</v>
      </c>
      <c r="S1334" s="118">
        <v>2143.38</v>
      </c>
      <c r="T1334" s="119">
        <v>196</v>
      </c>
    </row>
    <row r="1335" spans="16:20" x14ac:dyDescent="0.25">
      <c r="P1335" s="58" t="s">
        <v>83</v>
      </c>
      <c r="Q1335" s="118">
        <v>0</v>
      </c>
      <c r="R1335" s="119">
        <v>110</v>
      </c>
      <c r="S1335" s="118">
        <v>0</v>
      </c>
      <c r="T1335" s="119">
        <v>110</v>
      </c>
    </row>
    <row r="1336" spans="16:20" x14ac:dyDescent="0.25">
      <c r="P1336" s="59" t="s">
        <v>152</v>
      </c>
      <c r="Q1336" s="113">
        <v>0</v>
      </c>
      <c r="R1336" s="66">
        <v>4330</v>
      </c>
      <c r="S1336" s="113">
        <v>0</v>
      </c>
      <c r="T1336" s="122">
        <v>110</v>
      </c>
    </row>
    <row r="1337" spans="16:20" x14ac:dyDescent="0.25">
      <c r="P1337" s="58" t="s">
        <v>77</v>
      </c>
      <c r="Q1337" s="118">
        <v>0</v>
      </c>
      <c r="R1337" s="119">
        <v>57</v>
      </c>
      <c r="S1337" s="118">
        <v>0</v>
      </c>
      <c r="T1337" s="119">
        <v>0</v>
      </c>
    </row>
    <row r="1338" spans="16:20" x14ac:dyDescent="0.25">
      <c r="P1338" s="58" t="s">
        <v>80</v>
      </c>
      <c r="Q1338" s="118">
        <v>0</v>
      </c>
      <c r="R1338" s="119">
        <v>1823</v>
      </c>
      <c r="S1338" s="118">
        <v>0</v>
      </c>
      <c r="T1338" s="119">
        <v>0</v>
      </c>
    </row>
    <row r="1339" spans="16:20" x14ac:dyDescent="0.25">
      <c r="P1339" s="58" t="s">
        <v>83</v>
      </c>
      <c r="Q1339" s="118">
        <v>0</v>
      </c>
      <c r="R1339" s="119">
        <v>2450</v>
      </c>
      <c r="S1339" s="118">
        <v>0</v>
      </c>
      <c r="T1339" s="119">
        <v>110</v>
      </c>
    </row>
    <row r="1340" spans="16:20" x14ac:dyDescent="0.25">
      <c r="P1340" s="82" t="s">
        <v>162</v>
      </c>
      <c r="Q1340" s="76">
        <v>11892003.449999999</v>
      </c>
      <c r="R1340" s="68">
        <v>93761</v>
      </c>
      <c r="S1340" s="76">
        <v>528753.21</v>
      </c>
      <c r="T1340" s="68">
        <v>56013</v>
      </c>
    </row>
    <row r="1341" spans="16:20" x14ac:dyDescent="0.25">
      <c r="P1341" s="59" t="s">
        <v>163</v>
      </c>
      <c r="Q1341" s="113">
        <v>6648944.6799999997</v>
      </c>
      <c r="R1341" s="66">
        <v>11592</v>
      </c>
      <c r="S1341" s="113">
        <v>17654.53</v>
      </c>
      <c r="T1341" s="122">
        <v>17</v>
      </c>
    </row>
    <row r="1342" spans="16:20" x14ac:dyDescent="0.25">
      <c r="P1342" s="58" t="s">
        <v>165</v>
      </c>
      <c r="Q1342" s="118">
        <v>4787801.83</v>
      </c>
      <c r="R1342" s="119">
        <v>6827</v>
      </c>
      <c r="S1342" s="118">
        <v>0</v>
      </c>
      <c r="T1342" s="119">
        <v>0</v>
      </c>
    </row>
    <row r="1343" spans="16:20" x14ac:dyDescent="0.25">
      <c r="P1343" s="58" t="s">
        <v>168</v>
      </c>
      <c r="Q1343" s="118">
        <v>1076565.1299999999</v>
      </c>
      <c r="R1343" s="119">
        <v>1115</v>
      </c>
      <c r="S1343" s="118">
        <v>17654.53</v>
      </c>
      <c r="T1343" s="119">
        <v>17</v>
      </c>
    </row>
    <row r="1344" spans="16:20" x14ac:dyDescent="0.25">
      <c r="P1344" s="58" t="s">
        <v>171</v>
      </c>
      <c r="Q1344" s="118">
        <v>298361.3</v>
      </c>
      <c r="R1344" s="119">
        <v>1092</v>
      </c>
      <c r="S1344" s="118">
        <v>0</v>
      </c>
      <c r="T1344" s="119">
        <v>0</v>
      </c>
    </row>
    <row r="1345" spans="16:20" x14ac:dyDescent="0.25">
      <c r="P1345" s="58" t="s">
        <v>106</v>
      </c>
      <c r="Q1345" s="118">
        <v>486216.42</v>
      </c>
      <c r="R1345" s="119">
        <v>2558</v>
      </c>
      <c r="S1345" s="118">
        <v>0</v>
      </c>
      <c r="T1345" s="119">
        <v>0</v>
      </c>
    </row>
    <row r="1346" spans="16:20" x14ac:dyDescent="0.25">
      <c r="P1346" s="59" t="s">
        <v>177</v>
      </c>
      <c r="Q1346" s="113">
        <v>1300611.95</v>
      </c>
      <c r="R1346" s="66">
        <v>77725</v>
      </c>
      <c r="S1346" s="113">
        <v>3238.49</v>
      </c>
      <c r="T1346" s="122">
        <v>55800</v>
      </c>
    </row>
    <row r="1347" spans="16:20" x14ac:dyDescent="0.25">
      <c r="P1347" s="58" t="s">
        <v>225</v>
      </c>
      <c r="Q1347" s="118">
        <v>115648.06</v>
      </c>
      <c r="R1347" s="119">
        <v>425</v>
      </c>
      <c r="S1347" s="118">
        <v>0</v>
      </c>
      <c r="T1347" s="119">
        <v>0</v>
      </c>
    </row>
    <row r="1348" spans="16:20" x14ac:dyDescent="0.25">
      <c r="P1348" s="58" t="s">
        <v>179</v>
      </c>
      <c r="Q1348" s="118">
        <v>1008368.44</v>
      </c>
      <c r="R1348" s="119">
        <v>5282</v>
      </c>
      <c r="S1348" s="118">
        <v>0</v>
      </c>
      <c r="T1348" s="119">
        <v>0</v>
      </c>
    </row>
    <row r="1349" spans="16:20" x14ac:dyDescent="0.25">
      <c r="P1349" s="58" t="s">
        <v>182</v>
      </c>
      <c r="Q1349" s="118">
        <v>176595.45</v>
      </c>
      <c r="R1349" s="119">
        <v>72018</v>
      </c>
      <c r="S1349" s="118">
        <v>3238.49</v>
      </c>
      <c r="T1349" s="119">
        <v>55800</v>
      </c>
    </row>
    <row r="1350" spans="16:20" x14ac:dyDescent="0.25">
      <c r="P1350" s="59" t="s">
        <v>184</v>
      </c>
      <c r="Q1350" s="113">
        <v>3942446.82</v>
      </c>
      <c r="R1350" s="66">
        <v>4444</v>
      </c>
      <c r="S1350" s="113">
        <v>507860.19</v>
      </c>
      <c r="T1350" s="122">
        <v>196</v>
      </c>
    </row>
    <row r="1351" spans="16:20" x14ac:dyDescent="0.25">
      <c r="P1351" s="58" t="s">
        <v>186</v>
      </c>
      <c r="Q1351" s="118">
        <v>66666.820000000007</v>
      </c>
      <c r="R1351" s="119">
        <v>272</v>
      </c>
      <c r="S1351" s="118">
        <v>18536.18</v>
      </c>
      <c r="T1351" s="119">
        <v>66</v>
      </c>
    </row>
    <row r="1352" spans="16:20" x14ac:dyDescent="0.25">
      <c r="P1352" s="58" t="s">
        <v>189</v>
      </c>
      <c r="Q1352" s="118">
        <v>3827534.48</v>
      </c>
      <c r="R1352" s="119">
        <v>1008</v>
      </c>
      <c r="S1352" s="118">
        <v>489324.01</v>
      </c>
      <c r="T1352" s="119">
        <v>130</v>
      </c>
    </row>
    <row r="1353" spans="16:20" x14ac:dyDescent="0.25">
      <c r="P1353" s="58" t="s">
        <v>106</v>
      </c>
      <c r="Q1353" s="118">
        <v>48245.52</v>
      </c>
      <c r="R1353" s="119">
        <v>3164</v>
      </c>
      <c r="S1353" s="118">
        <v>0</v>
      </c>
      <c r="T1353" s="119">
        <v>0</v>
      </c>
    </row>
    <row r="1354" spans="16:20" x14ac:dyDescent="0.25">
      <c r="P1354" s="82" t="s">
        <v>191</v>
      </c>
      <c r="Q1354" s="76">
        <v>4176949.5399999996</v>
      </c>
      <c r="R1354" s="68">
        <v>51608</v>
      </c>
      <c r="S1354" s="76">
        <v>3203798.9600000004</v>
      </c>
      <c r="T1354" s="68">
        <v>41920</v>
      </c>
    </row>
    <row r="1355" spans="16:20" x14ac:dyDescent="0.25">
      <c r="P1355" s="59" t="s">
        <v>192</v>
      </c>
      <c r="Q1355" s="113">
        <v>8798.01</v>
      </c>
      <c r="R1355" s="66">
        <v>398</v>
      </c>
      <c r="S1355" s="113">
        <v>5415.02</v>
      </c>
      <c r="T1355" s="122">
        <v>204</v>
      </c>
    </row>
    <row r="1356" spans="16:20" x14ac:dyDescent="0.25">
      <c r="P1356" s="58" t="s">
        <v>77</v>
      </c>
      <c r="Q1356" s="118">
        <v>8642.1200000000008</v>
      </c>
      <c r="R1356" s="119">
        <v>170</v>
      </c>
      <c r="S1356" s="118">
        <v>5361.18</v>
      </c>
      <c r="T1356" s="119">
        <v>96</v>
      </c>
    </row>
    <row r="1357" spans="16:20" x14ac:dyDescent="0.25">
      <c r="P1357" s="58" t="s">
        <v>80</v>
      </c>
      <c r="Q1357" s="118">
        <v>122.42</v>
      </c>
      <c r="R1357" s="119">
        <v>228</v>
      </c>
      <c r="S1357" s="118">
        <v>53.84</v>
      </c>
      <c r="T1357" s="119">
        <v>108</v>
      </c>
    </row>
    <row r="1358" spans="16:20" x14ac:dyDescent="0.25">
      <c r="P1358" s="58" t="s">
        <v>117</v>
      </c>
      <c r="Q1358" s="118">
        <v>33.47</v>
      </c>
      <c r="R1358" s="119">
        <v>0</v>
      </c>
      <c r="S1358" s="118">
        <v>0</v>
      </c>
      <c r="T1358" s="119">
        <v>0</v>
      </c>
    </row>
    <row r="1359" spans="16:20" x14ac:dyDescent="0.25">
      <c r="P1359" s="59" t="s">
        <v>226</v>
      </c>
      <c r="Q1359" s="113">
        <v>1100461.81</v>
      </c>
      <c r="R1359" s="66">
        <v>317</v>
      </c>
      <c r="S1359" s="113">
        <v>1099133.93</v>
      </c>
      <c r="T1359" s="122">
        <v>316</v>
      </c>
    </row>
    <row r="1360" spans="16:20" x14ac:dyDescent="0.25">
      <c r="P1360" s="58" t="s">
        <v>77</v>
      </c>
      <c r="Q1360" s="118">
        <v>1100461.81</v>
      </c>
      <c r="R1360" s="119">
        <v>317</v>
      </c>
      <c r="S1360" s="118">
        <v>1099133.93</v>
      </c>
      <c r="T1360" s="119">
        <v>316</v>
      </c>
    </row>
    <row r="1361" spans="16:20" x14ac:dyDescent="0.25">
      <c r="P1361" s="59" t="s">
        <v>228</v>
      </c>
      <c r="Q1361" s="113">
        <v>2391230.21</v>
      </c>
      <c r="R1361" s="66">
        <v>46415</v>
      </c>
      <c r="S1361" s="113">
        <v>2099250.0099999998</v>
      </c>
      <c r="T1361" s="122">
        <v>41400</v>
      </c>
    </row>
    <row r="1362" spans="16:20" x14ac:dyDescent="0.25">
      <c r="P1362" s="58" t="s">
        <v>227</v>
      </c>
      <c r="Q1362" s="118">
        <v>2308138.15</v>
      </c>
      <c r="R1362" s="119">
        <v>44294</v>
      </c>
      <c r="S1362" s="118">
        <v>2080467.67</v>
      </c>
      <c r="T1362" s="119">
        <v>40427</v>
      </c>
    </row>
    <row r="1363" spans="16:20" x14ac:dyDescent="0.25">
      <c r="P1363" s="58" t="s">
        <v>77</v>
      </c>
      <c r="Q1363" s="118">
        <v>13174.62</v>
      </c>
      <c r="R1363" s="119">
        <v>222</v>
      </c>
      <c r="S1363" s="118">
        <v>1347.81</v>
      </c>
      <c r="T1363" s="119">
        <v>95</v>
      </c>
    </row>
    <row r="1364" spans="16:20" x14ac:dyDescent="0.25">
      <c r="P1364" s="58" t="s">
        <v>80</v>
      </c>
      <c r="Q1364" s="118">
        <v>422.54</v>
      </c>
      <c r="R1364" s="119">
        <v>1037</v>
      </c>
      <c r="S1364" s="118">
        <v>347.72</v>
      </c>
      <c r="T1364" s="119">
        <v>782</v>
      </c>
    </row>
    <row r="1365" spans="16:20" x14ac:dyDescent="0.25">
      <c r="P1365" s="58" t="s">
        <v>106</v>
      </c>
      <c r="Q1365" s="118">
        <v>69494.899999999994</v>
      </c>
      <c r="R1365" s="119">
        <v>862</v>
      </c>
      <c r="S1365" s="118">
        <v>17086.810000000001</v>
      </c>
      <c r="T1365" s="119">
        <v>96</v>
      </c>
    </row>
    <row r="1366" spans="16:20" x14ac:dyDescent="0.25">
      <c r="P1366" s="59" t="s">
        <v>201</v>
      </c>
      <c r="Q1366" s="113">
        <v>676459.51</v>
      </c>
      <c r="R1366" s="66">
        <v>4478</v>
      </c>
      <c r="S1366" s="113">
        <v>0</v>
      </c>
      <c r="T1366" s="122">
        <v>0</v>
      </c>
    </row>
    <row r="1367" spans="16:20" x14ac:dyDescent="0.25">
      <c r="P1367" s="58" t="s">
        <v>203</v>
      </c>
      <c r="Q1367" s="118">
        <v>0</v>
      </c>
      <c r="R1367" s="119">
        <v>95</v>
      </c>
      <c r="S1367" s="118">
        <v>0</v>
      </c>
      <c r="T1367" s="119">
        <v>0</v>
      </c>
    </row>
    <row r="1368" spans="16:20" x14ac:dyDescent="0.25">
      <c r="P1368" s="58" t="s">
        <v>77</v>
      </c>
      <c r="Q1368" s="118">
        <v>159102.98000000001</v>
      </c>
      <c r="R1368" s="119">
        <v>434</v>
      </c>
      <c r="S1368" s="118">
        <v>0</v>
      </c>
      <c r="T1368" s="119">
        <v>0</v>
      </c>
    </row>
    <row r="1369" spans="16:20" x14ac:dyDescent="0.25">
      <c r="P1369" s="58" t="s">
        <v>80</v>
      </c>
      <c r="Q1369" s="118">
        <v>517304.75</v>
      </c>
      <c r="R1369" s="119">
        <v>3569</v>
      </c>
      <c r="S1369" s="118">
        <v>0</v>
      </c>
      <c r="T1369" s="119">
        <v>0</v>
      </c>
    </row>
    <row r="1370" spans="16:20" x14ac:dyDescent="0.25">
      <c r="P1370" s="58" t="s">
        <v>106</v>
      </c>
      <c r="Q1370" s="118">
        <v>51.78</v>
      </c>
      <c r="R1370" s="119">
        <v>380</v>
      </c>
      <c r="S1370" s="118">
        <v>0</v>
      </c>
      <c r="T1370" s="119">
        <v>0</v>
      </c>
    </row>
    <row r="1371" spans="16:20" x14ac:dyDescent="0.25">
      <c r="P1371" s="80" t="s">
        <v>38</v>
      </c>
      <c r="Q1371" s="75">
        <v>167790562.21000001</v>
      </c>
      <c r="R1371" s="81">
        <v>632078</v>
      </c>
      <c r="S1371" s="75">
        <v>71009789.660000011</v>
      </c>
      <c r="T1371" s="81">
        <v>63889</v>
      </c>
    </row>
    <row r="1372" spans="16:20" x14ac:dyDescent="0.25">
      <c r="P1372" s="82" t="s">
        <v>61</v>
      </c>
      <c r="Q1372" s="76">
        <v>128403988.7</v>
      </c>
      <c r="R1372" s="68">
        <v>140970</v>
      </c>
      <c r="S1372" s="76">
        <v>59530741.829999998</v>
      </c>
      <c r="T1372" s="68">
        <v>48506</v>
      </c>
    </row>
    <row r="1373" spans="16:20" x14ac:dyDescent="0.25">
      <c r="P1373" s="59" t="s">
        <v>214</v>
      </c>
      <c r="Q1373" s="113">
        <v>28424700.98</v>
      </c>
      <c r="R1373" s="66">
        <v>1256</v>
      </c>
      <c r="S1373" s="113">
        <v>7578297</v>
      </c>
      <c r="T1373" s="122">
        <v>359</v>
      </c>
    </row>
    <row r="1374" spans="16:20" x14ac:dyDescent="0.25">
      <c r="P1374" s="58" t="s">
        <v>215</v>
      </c>
      <c r="Q1374" s="118">
        <v>16812098.23</v>
      </c>
      <c r="R1374" s="119">
        <v>296</v>
      </c>
      <c r="S1374" s="118">
        <v>5166497.87</v>
      </c>
      <c r="T1374" s="119">
        <v>93</v>
      </c>
    </row>
    <row r="1375" spans="16:20" x14ac:dyDescent="0.25">
      <c r="P1375" s="58" t="s">
        <v>216</v>
      </c>
      <c r="Q1375" s="118">
        <v>11612602.75</v>
      </c>
      <c r="R1375" s="119">
        <v>960</v>
      </c>
      <c r="S1375" s="118">
        <v>2411799.13</v>
      </c>
      <c r="T1375" s="119">
        <v>266</v>
      </c>
    </row>
    <row r="1376" spans="16:20" x14ac:dyDescent="0.25">
      <c r="P1376" s="59" t="s">
        <v>217</v>
      </c>
      <c r="Q1376" s="113">
        <v>7720217.4800000004</v>
      </c>
      <c r="R1376" s="66">
        <v>193</v>
      </c>
      <c r="S1376" s="113">
        <v>2547017.2599999998</v>
      </c>
      <c r="T1376" s="122">
        <v>62</v>
      </c>
    </row>
    <row r="1377" spans="16:20" x14ac:dyDescent="0.25">
      <c r="P1377" s="58" t="s">
        <v>64</v>
      </c>
      <c r="Q1377" s="118">
        <v>6102562.1900000004</v>
      </c>
      <c r="R1377" s="119">
        <v>104</v>
      </c>
      <c r="S1377" s="118">
        <v>2128971.5099999998</v>
      </c>
      <c r="T1377" s="119">
        <v>39</v>
      </c>
    </row>
    <row r="1378" spans="16:20" x14ac:dyDescent="0.25">
      <c r="P1378" s="58" t="s">
        <v>67</v>
      </c>
      <c r="Q1378" s="118">
        <v>1617655.29</v>
      </c>
      <c r="R1378" s="119">
        <v>89</v>
      </c>
      <c r="S1378" s="118">
        <v>418045.75</v>
      </c>
      <c r="T1378" s="119">
        <v>23</v>
      </c>
    </row>
    <row r="1379" spans="16:20" x14ac:dyDescent="0.25">
      <c r="P1379" s="59" t="s">
        <v>218</v>
      </c>
      <c r="Q1379" s="113">
        <v>34752389.990000002</v>
      </c>
      <c r="R1379" s="66">
        <v>1609</v>
      </c>
      <c r="S1379" s="113">
        <v>25309978.640000001</v>
      </c>
      <c r="T1379" s="122">
        <v>1084</v>
      </c>
    </row>
    <row r="1380" spans="16:20" x14ac:dyDescent="0.25">
      <c r="P1380" s="58" t="s">
        <v>70</v>
      </c>
      <c r="Q1380" s="118">
        <v>34752389.990000002</v>
      </c>
      <c r="R1380" s="119">
        <v>1609</v>
      </c>
      <c r="S1380" s="118">
        <v>25309978.640000001</v>
      </c>
      <c r="T1380" s="119">
        <v>1084</v>
      </c>
    </row>
    <row r="1381" spans="16:20" x14ac:dyDescent="0.25">
      <c r="P1381" s="59" t="s">
        <v>62</v>
      </c>
      <c r="Q1381" s="113">
        <v>2056585.79</v>
      </c>
      <c r="R1381" s="66">
        <v>345</v>
      </c>
      <c r="S1381" s="113">
        <v>1762517.74</v>
      </c>
      <c r="T1381" s="122">
        <v>266</v>
      </c>
    </row>
    <row r="1382" spans="16:20" x14ac:dyDescent="0.25">
      <c r="P1382" s="58" t="s">
        <v>70</v>
      </c>
      <c r="Q1382" s="118">
        <v>1762517.74</v>
      </c>
      <c r="R1382" s="119">
        <v>266</v>
      </c>
      <c r="S1382" s="118">
        <v>1762517.74</v>
      </c>
      <c r="T1382" s="119">
        <v>266</v>
      </c>
    </row>
    <row r="1383" spans="16:20" x14ac:dyDescent="0.25">
      <c r="P1383" s="58" t="s">
        <v>73</v>
      </c>
      <c r="Q1383" s="118">
        <v>294068.05</v>
      </c>
      <c r="R1383" s="119">
        <v>79</v>
      </c>
      <c r="S1383" s="118">
        <v>0</v>
      </c>
      <c r="T1383" s="119">
        <v>0</v>
      </c>
    </row>
    <row r="1384" spans="16:20" x14ac:dyDescent="0.25">
      <c r="P1384" s="59" t="s">
        <v>75</v>
      </c>
      <c r="Q1384" s="113">
        <v>55450094.460000001</v>
      </c>
      <c r="R1384" s="66">
        <v>137567</v>
      </c>
      <c r="S1384" s="113">
        <v>22332931.190000001</v>
      </c>
      <c r="T1384" s="122">
        <v>46735</v>
      </c>
    </row>
    <row r="1385" spans="16:20" x14ac:dyDescent="0.25">
      <c r="P1385" s="58" t="s">
        <v>77</v>
      </c>
      <c r="Q1385" s="118">
        <v>52770191.310000002</v>
      </c>
      <c r="R1385" s="119">
        <v>77563</v>
      </c>
      <c r="S1385" s="118">
        <v>21959830.190000001</v>
      </c>
      <c r="T1385" s="119">
        <v>33739</v>
      </c>
    </row>
    <row r="1386" spans="16:20" x14ac:dyDescent="0.25">
      <c r="P1386" s="58" t="s">
        <v>80</v>
      </c>
      <c r="Q1386" s="118">
        <v>60573.11</v>
      </c>
      <c r="R1386" s="119">
        <v>5010</v>
      </c>
      <c r="S1386" s="118">
        <v>0</v>
      </c>
      <c r="T1386" s="119">
        <v>0</v>
      </c>
    </row>
    <row r="1387" spans="16:20" x14ac:dyDescent="0.25">
      <c r="P1387" s="58" t="s">
        <v>117</v>
      </c>
      <c r="Q1387" s="118">
        <v>1529431.26</v>
      </c>
      <c r="R1387" s="119">
        <v>54030</v>
      </c>
      <c r="S1387" s="118">
        <v>373101</v>
      </c>
      <c r="T1387" s="119">
        <v>12996</v>
      </c>
    </row>
    <row r="1388" spans="16:20" x14ac:dyDescent="0.25">
      <c r="P1388" s="58" t="s">
        <v>106</v>
      </c>
      <c r="Q1388" s="118">
        <v>1080071.49</v>
      </c>
      <c r="R1388" s="119">
        <v>55</v>
      </c>
      <c r="S1388" s="118">
        <v>0</v>
      </c>
      <c r="T1388" s="119">
        <v>0</v>
      </c>
    </row>
    <row r="1389" spans="16:20" x14ac:dyDescent="0.25">
      <c r="P1389" s="58" t="s">
        <v>83</v>
      </c>
      <c r="Q1389" s="118">
        <v>9827.2900000000009</v>
      </c>
      <c r="R1389" s="119">
        <v>909</v>
      </c>
      <c r="S1389" s="118">
        <v>0</v>
      </c>
      <c r="T1389" s="119">
        <v>0</v>
      </c>
    </row>
    <row r="1390" spans="16:20" x14ac:dyDescent="0.25">
      <c r="P1390" s="82" t="s">
        <v>110</v>
      </c>
      <c r="Q1390" s="76">
        <v>10536057.25</v>
      </c>
      <c r="R1390" s="68">
        <v>195221</v>
      </c>
      <c r="S1390" s="76">
        <v>3484512.42</v>
      </c>
      <c r="T1390" s="68">
        <v>6208</v>
      </c>
    </row>
    <row r="1391" spans="16:20" x14ac:dyDescent="0.25">
      <c r="P1391" s="59" t="s">
        <v>111</v>
      </c>
      <c r="Q1391" s="113">
        <v>211489.37</v>
      </c>
      <c r="R1391" s="66">
        <v>5556</v>
      </c>
      <c r="S1391" s="113">
        <v>4281.7700000000004</v>
      </c>
      <c r="T1391" s="122">
        <v>123</v>
      </c>
    </row>
    <row r="1392" spans="16:20" x14ac:dyDescent="0.25">
      <c r="P1392" s="58" t="s">
        <v>77</v>
      </c>
      <c r="Q1392" s="118">
        <v>211489.37</v>
      </c>
      <c r="R1392" s="119">
        <v>5556</v>
      </c>
      <c r="S1392" s="118">
        <v>4281.7700000000004</v>
      </c>
      <c r="T1392" s="119">
        <v>123</v>
      </c>
    </row>
    <row r="1393" spans="16:20" x14ac:dyDescent="0.25">
      <c r="P1393" s="59" t="s">
        <v>128</v>
      </c>
      <c r="Q1393" s="113">
        <v>4786968.0999999996</v>
      </c>
      <c r="R1393" s="66">
        <v>12338</v>
      </c>
      <c r="S1393" s="113">
        <v>3480230.65</v>
      </c>
      <c r="T1393" s="122">
        <v>6085</v>
      </c>
    </row>
    <row r="1394" spans="16:20" x14ac:dyDescent="0.25">
      <c r="P1394" s="58" t="s">
        <v>77</v>
      </c>
      <c r="Q1394" s="118">
        <v>585386.72</v>
      </c>
      <c r="R1394" s="119">
        <v>7212</v>
      </c>
      <c r="S1394" s="118">
        <v>260557.02</v>
      </c>
      <c r="T1394" s="119">
        <v>2157</v>
      </c>
    </row>
    <row r="1395" spans="16:20" x14ac:dyDescent="0.25">
      <c r="P1395" s="58" t="s">
        <v>117</v>
      </c>
      <c r="Q1395" s="118">
        <v>4201581.38</v>
      </c>
      <c r="R1395" s="119">
        <v>5126</v>
      </c>
      <c r="S1395" s="118">
        <v>3219673.63</v>
      </c>
      <c r="T1395" s="119">
        <v>3928</v>
      </c>
    </row>
    <row r="1396" spans="16:20" x14ac:dyDescent="0.25">
      <c r="P1396" s="59" t="s">
        <v>146</v>
      </c>
      <c r="Q1396" s="113">
        <v>5537599.7800000003</v>
      </c>
      <c r="R1396" s="66">
        <v>177327</v>
      </c>
      <c r="S1396" s="113">
        <v>0</v>
      </c>
      <c r="T1396" s="122">
        <v>0</v>
      </c>
    </row>
    <row r="1397" spans="16:20" x14ac:dyDescent="0.25">
      <c r="P1397" s="58" t="s">
        <v>148</v>
      </c>
      <c r="Q1397" s="118">
        <v>5331460.87</v>
      </c>
      <c r="R1397" s="119">
        <v>79513</v>
      </c>
      <c r="S1397" s="118">
        <v>0</v>
      </c>
      <c r="T1397" s="119">
        <v>0</v>
      </c>
    </row>
    <row r="1398" spans="16:20" x14ac:dyDescent="0.25">
      <c r="P1398" s="58" t="s">
        <v>77</v>
      </c>
      <c r="Q1398" s="118">
        <v>72709.53</v>
      </c>
      <c r="R1398" s="119">
        <v>12226</v>
      </c>
      <c r="S1398" s="118">
        <v>0</v>
      </c>
      <c r="T1398" s="119">
        <v>0</v>
      </c>
    </row>
    <row r="1399" spans="16:20" x14ac:dyDescent="0.25">
      <c r="P1399" s="58" t="s">
        <v>80</v>
      </c>
      <c r="Q1399" s="118">
        <v>0</v>
      </c>
      <c r="R1399" s="119">
        <v>14689</v>
      </c>
      <c r="S1399" s="118">
        <v>0</v>
      </c>
      <c r="T1399" s="119">
        <v>0</v>
      </c>
    </row>
    <row r="1400" spans="16:20" x14ac:dyDescent="0.25">
      <c r="P1400" s="58" t="s">
        <v>117</v>
      </c>
      <c r="Q1400" s="118">
        <v>133429.38</v>
      </c>
      <c r="R1400" s="119">
        <v>42930</v>
      </c>
      <c r="S1400" s="118">
        <v>0</v>
      </c>
      <c r="T1400" s="119">
        <v>0</v>
      </c>
    </row>
    <row r="1401" spans="16:20" x14ac:dyDescent="0.25">
      <c r="P1401" s="58" t="s">
        <v>83</v>
      </c>
      <c r="Q1401" s="118">
        <v>0</v>
      </c>
      <c r="R1401" s="119">
        <v>27969</v>
      </c>
      <c r="S1401" s="118">
        <v>0</v>
      </c>
      <c r="T1401" s="119">
        <v>0</v>
      </c>
    </row>
    <row r="1402" spans="16:20" x14ac:dyDescent="0.25">
      <c r="P1402" s="82" t="s">
        <v>162</v>
      </c>
      <c r="Q1402" s="76">
        <v>10889490.32</v>
      </c>
      <c r="R1402" s="68">
        <v>11847</v>
      </c>
      <c r="S1402" s="76">
        <v>7965791.9299999997</v>
      </c>
      <c r="T1402" s="68">
        <v>8945</v>
      </c>
    </row>
    <row r="1403" spans="16:20" x14ac:dyDescent="0.25">
      <c r="P1403" s="59" t="s">
        <v>163</v>
      </c>
      <c r="Q1403" s="113">
        <v>10889490.32</v>
      </c>
      <c r="R1403" s="66">
        <v>11847</v>
      </c>
      <c r="S1403" s="113">
        <v>7965791.9299999997</v>
      </c>
      <c r="T1403" s="122">
        <v>8945</v>
      </c>
    </row>
    <row r="1404" spans="16:20" x14ac:dyDescent="0.25">
      <c r="P1404" s="58" t="s">
        <v>168</v>
      </c>
      <c r="Q1404" s="118">
        <v>10889490.32</v>
      </c>
      <c r="R1404" s="119">
        <v>11847</v>
      </c>
      <c r="S1404" s="118">
        <v>7965791.9299999997</v>
      </c>
      <c r="T1404" s="119">
        <v>8945</v>
      </c>
    </row>
    <row r="1405" spans="16:20" x14ac:dyDescent="0.25">
      <c r="P1405" s="82" t="s">
        <v>191</v>
      </c>
      <c r="Q1405" s="76">
        <v>17961025.940000001</v>
      </c>
      <c r="R1405" s="68">
        <v>284040</v>
      </c>
      <c r="S1405" s="76">
        <v>28743.48</v>
      </c>
      <c r="T1405" s="68">
        <v>230</v>
      </c>
    </row>
    <row r="1406" spans="16:20" x14ac:dyDescent="0.25">
      <c r="P1406" s="59" t="s">
        <v>192</v>
      </c>
      <c r="Q1406" s="113">
        <v>3415164</v>
      </c>
      <c r="R1406" s="66">
        <v>256923</v>
      </c>
      <c r="S1406" s="113">
        <v>0</v>
      </c>
      <c r="T1406" s="122">
        <v>0</v>
      </c>
    </row>
    <row r="1407" spans="16:20" x14ac:dyDescent="0.25">
      <c r="P1407" s="58" t="s">
        <v>77</v>
      </c>
      <c r="Q1407" s="118">
        <v>1623621.93</v>
      </c>
      <c r="R1407" s="119">
        <v>1172</v>
      </c>
      <c r="S1407" s="118">
        <v>0</v>
      </c>
      <c r="T1407" s="119">
        <v>0</v>
      </c>
    </row>
    <row r="1408" spans="16:20" x14ac:dyDescent="0.25">
      <c r="P1408" s="58" t="s">
        <v>80</v>
      </c>
      <c r="Q1408" s="118">
        <v>3907.15</v>
      </c>
      <c r="R1408" s="119">
        <v>9287</v>
      </c>
      <c r="S1408" s="118">
        <v>0</v>
      </c>
      <c r="T1408" s="119">
        <v>0</v>
      </c>
    </row>
    <row r="1409" spans="16:20" x14ac:dyDescent="0.25">
      <c r="P1409" s="58" t="s">
        <v>117</v>
      </c>
      <c r="Q1409" s="118">
        <v>466581.76000000001</v>
      </c>
      <c r="R1409" s="119">
        <v>66988</v>
      </c>
      <c r="S1409" s="118">
        <v>0</v>
      </c>
      <c r="T1409" s="119">
        <v>0</v>
      </c>
    </row>
    <row r="1410" spans="16:20" x14ac:dyDescent="0.25">
      <c r="P1410" s="58" t="s">
        <v>106</v>
      </c>
      <c r="Q1410" s="118">
        <v>1321053.1599999999</v>
      </c>
      <c r="R1410" s="119">
        <v>179150</v>
      </c>
      <c r="S1410" s="118">
        <v>0</v>
      </c>
      <c r="T1410" s="119">
        <v>0</v>
      </c>
    </row>
    <row r="1411" spans="16:20" x14ac:dyDescent="0.25">
      <c r="P1411" s="58" t="s">
        <v>83</v>
      </c>
      <c r="Q1411" s="118">
        <v>0</v>
      </c>
      <c r="R1411" s="119">
        <v>326</v>
      </c>
      <c r="S1411" s="118">
        <v>0</v>
      </c>
      <c r="T1411" s="119">
        <v>0</v>
      </c>
    </row>
    <row r="1412" spans="16:20" x14ac:dyDescent="0.25">
      <c r="P1412" s="59" t="s">
        <v>226</v>
      </c>
      <c r="Q1412" s="113">
        <v>5419007.4500000002</v>
      </c>
      <c r="R1412" s="66">
        <v>8091</v>
      </c>
      <c r="S1412" s="113">
        <v>28743.48</v>
      </c>
      <c r="T1412" s="122">
        <v>230</v>
      </c>
    </row>
    <row r="1413" spans="16:20" x14ac:dyDescent="0.25">
      <c r="P1413" s="58" t="s">
        <v>227</v>
      </c>
      <c r="Q1413" s="118">
        <v>4609000.05</v>
      </c>
      <c r="R1413" s="119">
        <v>0</v>
      </c>
      <c r="S1413" s="118">
        <v>0</v>
      </c>
      <c r="T1413" s="119">
        <v>0</v>
      </c>
    </row>
    <row r="1414" spans="16:20" x14ac:dyDescent="0.25">
      <c r="P1414" s="58" t="s">
        <v>77</v>
      </c>
      <c r="Q1414" s="118">
        <v>644184.77</v>
      </c>
      <c r="R1414" s="119">
        <v>4555</v>
      </c>
      <c r="S1414" s="118">
        <v>28743.48</v>
      </c>
      <c r="T1414" s="119">
        <v>230</v>
      </c>
    </row>
    <row r="1415" spans="16:20" x14ac:dyDescent="0.25">
      <c r="P1415" s="58" t="s">
        <v>106</v>
      </c>
      <c r="Q1415" s="118">
        <v>165822.63</v>
      </c>
      <c r="R1415" s="119">
        <v>3536</v>
      </c>
      <c r="S1415" s="118">
        <v>0</v>
      </c>
      <c r="T1415" s="119">
        <v>0</v>
      </c>
    </row>
    <row r="1416" spans="16:20" x14ac:dyDescent="0.25">
      <c r="P1416" s="59" t="s">
        <v>201</v>
      </c>
      <c r="Q1416" s="113">
        <v>9126854.4900000002</v>
      </c>
      <c r="R1416" s="66">
        <v>19026</v>
      </c>
      <c r="S1416" s="113">
        <v>0</v>
      </c>
      <c r="T1416" s="122">
        <v>0</v>
      </c>
    </row>
    <row r="1417" spans="16:20" x14ac:dyDescent="0.25">
      <c r="P1417" s="58" t="s">
        <v>203</v>
      </c>
      <c r="Q1417" s="118">
        <v>4186620.74</v>
      </c>
      <c r="R1417" s="119">
        <v>0</v>
      </c>
      <c r="S1417" s="118">
        <v>0</v>
      </c>
      <c r="T1417" s="119">
        <v>0</v>
      </c>
    </row>
    <row r="1418" spans="16:20" x14ac:dyDescent="0.25">
      <c r="P1418" s="58" t="s">
        <v>77</v>
      </c>
      <c r="Q1418" s="118">
        <v>437276.41</v>
      </c>
      <c r="R1418" s="119">
        <v>0</v>
      </c>
      <c r="S1418" s="118">
        <v>0</v>
      </c>
      <c r="T1418" s="119">
        <v>0</v>
      </c>
    </row>
    <row r="1419" spans="16:20" x14ac:dyDescent="0.25">
      <c r="P1419" s="58" t="s">
        <v>80</v>
      </c>
      <c r="Q1419" s="118">
        <v>476426.84</v>
      </c>
      <c r="R1419" s="119">
        <v>6770</v>
      </c>
      <c r="S1419" s="118">
        <v>0</v>
      </c>
      <c r="T1419" s="119">
        <v>0</v>
      </c>
    </row>
    <row r="1420" spans="16:20" x14ac:dyDescent="0.25">
      <c r="P1420" s="58" t="s">
        <v>106</v>
      </c>
      <c r="Q1420" s="118">
        <v>4026530.5</v>
      </c>
      <c r="R1420" s="119">
        <v>12256</v>
      </c>
      <c r="S1420" s="118">
        <v>0</v>
      </c>
      <c r="T1420" s="119">
        <v>0</v>
      </c>
    </row>
    <row r="1421" spans="16:20" x14ac:dyDescent="0.25">
      <c r="P1421" s="80" t="s">
        <v>39</v>
      </c>
      <c r="Q1421" s="75">
        <v>687886671.46000004</v>
      </c>
      <c r="R1421" s="81">
        <v>18643370</v>
      </c>
      <c r="S1421" s="75">
        <v>293701009.1400001</v>
      </c>
      <c r="T1421" s="81">
        <v>10923923</v>
      </c>
    </row>
    <row r="1422" spans="16:20" x14ac:dyDescent="0.25">
      <c r="P1422" s="82" t="s">
        <v>61</v>
      </c>
      <c r="Q1422" s="76">
        <v>70920859.5</v>
      </c>
      <c r="R1422" s="68">
        <v>3031232</v>
      </c>
      <c r="S1422" s="76">
        <v>41916755.859999999</v>
      </c>
      <c r="T1422" s="68">
        <v>1989599</v>
      </c>
    </row>
    <row r="1423" spans="16:20" x14ac:dyDescent="0.25">
      <c r="P1423" s="59" t="s">
        <v>214</v>
      </c>
      <c r="Q1423" s="113">
        <v>7373664.8100000005</v>
      </c>
      <c r="R1423" s="66">
        <v>214</v>
      </c>
      <c r="S1423" s="113">
        <v>4803532.4000000004</v>
      </c>
      <c r="T1423" s="122">
        <v>142</v>
      </c>
    </row>
    <row r="1424" spans="16:20" x14ac:dyDescent="0.25">
      <c r="P1424" s="58" t="s">
        <v>215</v>
      </c>
      <c r="Q1424" s="118">
        <v>2806805.4</v>
      </c>
      <c r="R1424" s="119">
        <v>75</v>
      </c>
      <c r="S1424" s="118">
        <v>1157434.3400000001</v>
      </c>
      <c r="T1424" s="119">
        <v>31</v>
      </c>
    </row>
    <row r="1425" spans="16:20" x14ac:dyDescent="0.25">
      <c r="P1425" s="58" t="s">
        <v>216</v>
      </c>
      <c r="Q1425" s="118">
        <v>4566859.41</v>
      </c>
      <c r="R1425" s="119">
        <v>139</v>
      </c>
      <c r="S1425" s="118">
        <v>3646098.06</v>
      </c>
      <c r="T1425" s="119">
        <v>111</v>
      </c>
    </row>
    <row r="1426" spans="16:20" x14ac:dyDescent="0.25">
      <c r="P1426" s="59" t="s">
        <v>75</v>
      </c>
      <c r="Q1426" s="113">
        <v>63547194.689999998</v>
      </c>
      <c r="R1426" s="66">
        <v>3031018</v>
      </c>
      <c r="S1426" s="113">
        <v>37113223.460000001</v>
      </c>
      <c r="T1426" s="122">
        <v>1989457</v>
      </c>
    </row>
    <row r="1427" spans="16:20" x14ac:dyDescent="0.25">
      <c r="P1427" s="58" t="s">
        <v>77</v>
      </c>
      <c r="Q1427" s="118">
        <v>39677249.140000001</v>
      </c>
      <c r="R1427" s="119">
        <v>229699</v>
      </c>
      <c r="S1427" s="118">
        <v>22230896.48</v>
      </c>
      <c r="T1427" s="119">
        <v>124288</v>
      </c>
    </row>
    <row r="1428" spans="16:20" x14ac:dyDescent="0.25">
      <c r="P1428" s="58" t="s">
        <v>80</v>
      </c>
      <c r="Q1428" s="118">
        <v>3609888.02</v>
      </c>
      <c r="R1428" s="119">
        <v>334965</v>
      </c>
      <c r="S1428" s="118">
        <v>2008269.77</v>
      </c>
      <c r="T1428" s="119">
        <v>209560</v>
      </c>
    </row>
    <row r="1429" spans="16:20" x14ac:dyDescent="0.25">
      <c r="P1429" s="58" t="s">
        <v>117</v>
      </c>
      <c r="Q1429" s="118">
        <v>2005695.65</v>
      </c>
      <c r="R1429" s="119">
        <v>127603</v>
      </c>
      <c r="S1429" s="118">
        <v>1292208.44</v>
      </c>
      <c r="T1429" s="119">
        <v>87163</v>
      </c>
    </row>
    <row r="1430" spans="16:20" x14ac:dyDescent="0.25">
      <c r="P1430" s="58" t="s">
        <v>106</v>
      </c>
      <c r="Q1430" s="118">
        <v>6712164.3300000001</v>
      </c>
      <c r="R1430" s="119">
        <v>482327</v>
      </c>
      <c r="S1430" s="118">
        <v>3776920.62</v>
      </c>
      <c r="T1430" s="119">
        <v>326726</v>
      </c>
    </row>
    <row r="1431" spans="16:20" x14ac:dyDescent="0.25">
      <c r="P1431" s="58" t="s">
        <v>83</v>
      </c>
      <c r="Q1431" s="118">
        <v>11542197.550000001</v>
      </c>
      <c r="R1431" s="119">
        <v>1856424</v>
      </c>
      <c r="S1431" s="118">
        <v>7804928.1500000004</v>
      </c>
      <c r="T1431" s="119">
        <v>1241720</v>
      </c>
    </row>
    <row r="1432" spans="16:20" x14ac:dyDescent="0.25">
      <c r="P1432" s="82" t="s">
        <v>85</v>
      </c>
      <c r="Q1432" s="76">
        <v>170749534.73000002</v>
      </c>
      <c r="R1432" s="68">
        <v>2538976</v>
      </c>
      <c r="S1432" s="76">
        <v>14745639.32</v>
      </c>
      <c r="T1432" s="68">
        <v>670903</v>
      </c>
    </row>
    <row r="1433" spans="16:20" x14ac:dyDescent="0.25">
      <c r="P1433" s="59" t="s">
        <v>86</v>
      </c>
      <c r="Q1433" s="113">
        <v>95734491.590000004</v>
      </c>
      <c r="R1433" s="66">
        <v>1671320</v>
      </c>
      <c r="S1433" s="113">
        <v>7484162.9299999997</v>
      </c>
      <c r="T1433" s="122">
        <v>226847</v>
      </c>
    </row>
    <row r="1434" spans="16:20" x14ac:dyDescent="0.25">
      <c r="P1434" s="58" t="s">
        <v>88</v>
      </c>
      <c r="Q1434" s="118">
        <v>95734491.590000004</v>
      </c>
      <c r="R1434" s="119">
        <v>1671320</v>
      </c>
      <c r="S1434" s="118">
        <v>7484162.9299999997</v>
      </c>
      <c r="T1434" s="119">
        <v>226847</v>
      </c>
    </row>
    <row r="1435" spans="16:20" x14ac:dyDescent="0.25">
      <c r="P1435" s="59" t="s">
        <v>90</v>
      </c>
      <c r="Q1435" s="113">
        <v>56435923.969999999</v>
      </c>
      <c r="R1435" s="66">
        <v>43691</v>
      </c>
      <c r="S1435" s="113">
        <v>969878.37</v>
      </c>
      <c r="T1435" s="122">
        <v>2337</v>
      </c>
    </row>
    <row r="1436" spans="16:20" x14ac:dyDescent="0.25">
      <c r="P1436" s="58" t="s">
        <v>92</v>
      </c>
      <c r="Q1436" s="118">
        <v>56435923.969999999</v>
      </c>
      <c r="R1436" s="119">
        <v>43691</v>
      </c>
      <c r="S1436" s="118">
        <v>969878.37</v>
      </c>
      <c r="T1436" s="119">
        <v>2337</v>
      </c>
    </row>
    <row r="1437" spans="16:20" x14ac:dyDescent="0.25">
      <c r="P1437" s="59" t="s">
        <v>94</v>
      </c>
      <c r="Q1437" s="113">
        <v>5680568.9500000002</v>
      </c>
      <c r="R1437" s="66">
        <v>16536</v>
      </c>
      <c r="S1437" s="113">
        <v>976646.89</v>
      </c>
      <c r="T1437" s="122">
        <v>2771</v>
      </c>
    </row>
    <row r="1438" spans="16:20" x14ac:dyDescent="0.25">
      <c r="P1438" s="58" t="s">
        <v>92</v>
      </c>
      <c r="Q1438" s="118">
        <v>5607433.2300000004</v>
      </c>
      <c r="R1438" s="119">
        <v>15766</v>
      </c>
      <c r="S1438" s="118">
        <v>976646.89</v>
      </c>
      <c r="T1438" s="119">
        <v>2771</v>
      </c>
    </row>
    <row r="1439" spans="16:20" x14ac:dyDescent="0.25">
      <c r="P1439" s="58" t="s">
        <v>220</v>
      </c>
      <c r="Q1439" s="118">
        <v>73135.72</v>
      </c>
      <c r="R1439" s="119">
        <v>770</v>
      </c>
      <c r="S1439" s="118">
        <v>0</v>
      </c>
      <c r="T1439" s="119">
        <v>0</v>
      </c>
    </row>
    <row r="1440" spans="16:20" x14ac:dyDescent="0.25">
      <c r="P1440" s="59" t="s">
        <v>97</v>
      </c>
      <c r="Q1440" s="113">
        <v>12898550.219999999</v>
      </c>
      <c r="R1440" s="66">
        <v>807429</v>
      </c>
      <c r="S1440" s="113">
        <v>5314951.13</v>
      </c>
      <c r="T1440" s="122">
        <v>438948</v>
      </c>
    </row>
    <row r="1441" spans="16:20" x14ac:dyDescent="0.25">
      <c r="P1441" s="58" t="s">
        <v>77</v>
      </c>
      <c r="Q1441" s="118">
        <v>1042731.62</v>
      </c>
      <c r="R1441" s="119">
        <v>36114</v>
      </c>
      <c r="S1441" s="118">
        <v>448824.64</v>
      </c>
      <c r="T1441" s="119">
        <v>17711</v>
      </c>
    </row>
    <row r="1442" spans="16:20" x14ac:dyDescent="0.25">
      <c r="P1442" s="58" t="s">
        <v>80</v>
      </c>
      <c r="Q1442" s="118">
        <v>11091683.109999999</v>
      </c>
      <c r="R1442" s="119">
        <v>456725</v>
      </c>
      <c r="S1442" s="118">
        <v>4334014.66</v>
      </c>
      <c r="T1442" s="119">
        <v>182810</v>
      </c>
    </row>
    <row r="1443" spans="16:20" x14ac:dyDescent="0.25">
      <c r="P1443" s="58" t="s">
        <v>117</v>
      </c>
      <c r="Q1443" s="118">
        <v>60593.68</v>
      </c>
      <c r="R1443" s="119">
        <v>94978</v>
      </c>
      <c r="S1443" s="118">
        <v>44442.2</v>
      </c>
      <c r="T1443" s="119">
        <v>78370</v>
      </c>
    </row>
    <row r="1444" spans="16:20" x14ac:dyDescent="0.25">
      <c r="P1444" s="58" t="s">
        <v>83</v>
      </c>
      <c r="Q1444" s="118">
        <v>703541.81</v>
      </c>
      <c r="R1444" s="119">
        <v>219612</v>
      </c>
      <c r="S1444" s="118">
        <v>487669.63</v>
      </c>
      <c r="T1444" s="119">
        <v>160057</v>
      </c>
    </row>
    <row r="1445" spans="16:20" x14ac:dyDescent="0.25">
      <c r="P1445" s="82" t="s">
        <v>110</v>
      </c>
      <c r="Q1445" s="76">
        <v>299482515.14999998</v>
      </c>
      <c r="R1445" s="68">
        <v>7664830</v>
      </c>
      <c r="S1445" s="76">
        <v>192987380.10999998</v>
      </c>
      <c r="T1445" s="68">
        <v>5481002</v>
      </c>
    </row>
    <row r="1446" spans="16:20" x14ac:dyDescent="0.25">
      <c r="P1446" s="59" t="s">
        <v>111</v>
      </c>
      <c r="Q1446" s="113">
        <v>65888412.719999999</v>
      </c>
      <c r="R1446" s="66">
        <v>348549</v>
      </c>
      <c r="S1446" s="113">
        <v>32930223</v>
      </c>
      <c r="T1446" s="122">
        <v>210890</v>
      </c>
    </row>
    <row r="1447" spans="16:20" x14ac:dyDescent="0.25">
      <c r="P1447" s="58" t="s">
        <v>221</v>
      </c>
      <c r="Q1447" s="118">
        <v>17022.740000000002</v>
      </c>
      <c r="R1447" s="119">
        <v>375</v>
      </c>
      <c r="S1447" s="118">
        <v>0</v>
      </c>
      <c r="T1447" s="119">
        <v>0</v>
      </c>
    </row>
    <row r="1448" spans="16:20" x14ac:dyDescent="0.25">
      <c r="P1448" s="58" t="s">
        <v>77</v>
      </c>
      <c r="Q1448" s="118">
        <v>6839168.5</v>
      </c>
      <c r="R1448" s="119">
        <v>15708</v>
      </c>
      <c r="S1448" s="118">
        <v>3368503</v>
      </c>
      <c r="T1448" s="119">
        <v>8566</v>
      </c>
    </row>
    <row r="1449" spans="16:20" x14ac:dyDescent="0.25">
      <c r="P1449" s="58" t="s">
        <v>80</v>
      </c>
      <c r="Q1449" s="118">
        <v>3341</v>
      </c>
      <c r="R1449" s="119">
        <v>1314</v>
      </c>
      <c r="S1449" s="118">
        <v>0</v>
      </c>
      <c r="T1449" s="119">
        <v>0</v>
      </c>
    </row>
    <row r="1450" spans="16:20" x14ac:dyDescent="0.25">
      <c r="P1450" s="58" t="s">
        <v>117</v>
      </c>
      <c r="Q1450" s="118">
        <v>59028880.479999997</v>
      </c>
      <c r="R1450" s="119">
        <v>331152</v>
      </c>
      <c r="S1450" s="118">
        <v>29561720</v>
      </c>
      <c r="T1450" s="119">
        <v>202324</v>
      </c>
    </row>
    <row r="1451" spans="16:20" x14ac:dyDescent="0.25">
      <c r="P1451" s="59" t="s">
        <v>119</v>
      </c>
      <c r="Q1451" s="113">
        <v>59517339.590000004</v>
      </c>
      <c r="R1451" s="66">
        <v>1315360</v>
      </c>
      <c r="S1451" s="113">
        <v>39930592.170000002</v>
      </c>
      <c r="T1451" s="122">
        <v>977466</v>
      </c>
    </row>
    <row r="1452" spans="16:20" x14ac:dyDescent="0.25">
      <c r="P1452" s="58" t="s">
        <v>77</v>
      </c>
      <c r="Q1452" s="118">
        <v>1835869.04</v>
      </c>
      <c r="R1452" s="119">
        <v>7589</v>
      </c>
      <c r="S1452" s="118">
        <v>1136509.77</v>
      </c>
      <c r="T1452" s="119">
        <v>4447</v>
      </c>
    </row>
    <row r="1453" spans="16:20" x14ac:dyDescent="0.25">
      <c r="P1453" s="58" t="s">
        <v>80</v>
      </c>
      <c r="Q1453" s="118">
        <v>1797237.08</v>
      </c>
      <c r="R1453" s="119">
        <v>197279</v>
      </c>
      <c r="S1453" s="118">
        <v>1002725.37</v>
      </c>
      <c r="T1453" s="119">
        <v>145550</v>
      </c>
    </row>
    <row r="1454" spans="16:20" x14ac:dyDescent="0.25">
      <c r="P1454" s="58" t="s">
        <v>117</v>
      </c>
      <c r="Q1454" s="118">
        <v>10994.8</v>
      </c>
      <c r="R1454" s="119">
        <v>4760</v>
      </c>
      <c r="S1454" s="118">
        <v>8323.01</v>
      </c>
      <c r="T1454" s="119">
        <v>3607</v>
      </c>
    </row>
    <row r="1455" spans="16:20" x14ac:dyDescent="0.25">
      <c r="P1455" s="58" t="s">
        <v>83</v>
      </c>
      <c r="Q1455" s="118">
        <v>55873238.670000002</v>
      </c>
      <c r="R1455" s="119">
        <v>1105732</v>
      </c>
      <c r="S1455" s="118">
        <v>37783034.020000003</v>
      </c>
      <c r="T1455" s="119">
        <v>823862</v>
      </c>
    </row>
    <row r="1456" spans="16:20" x14ac:dyDescent="0.25">
      <c r="P1456" s="59" t="s">
        <v>128</v>
      </c>
      <c r="Q1456" s="113">
        <v>145356906.03</v>
      </c>
      <c r="R1456" s="66">
        <v>5300332</v>
      </c>
      <c r="S1456" s="113">
        <v>101196467.58</v>
      </c>
      <c r="T1456" s="122">
        <v>3812367</v>
      </c>
    </row>
    <row r="1457" spans="16:20" x14ac:dyDescent="0.25">
      <c r="P1457" s="58" t="s">
        <v>77</v>
      </c>
      <c r="Q1457" s="118">
        <v>809166.85</v>
      </c>
      <c r="R1457" s="119">
        <v>1844</v>
      </c>
      <c r="S1457" s="118">
        <v>323943.49</v>
      </c>
      <c r="T1457" s="119">
        <v>690</v>
      </c>
    </row>
    <row r="1458" spans="16:20" x14ac:dyDescent="0.25">
      <c r="P1458" s="58" t="s">
        <v>80</v>
      </c>
      <c r="Q1458" s="118">
        <v>2619.2600000000002</v>
      </c>
      <c r="R1458" s="119">
        <v>706</v>
      </c>
      <c r="S1458" s="118">
        <v>1955.17</v>
      </c>
      <c r="T1458" s="119">
        <v>527</v>
      </c>
    </row>
    <row r="1459" spans="16:20" x14ac:dyDescent="0.25">
      <c r="P1459" s="58" t="s">
        <v>117</v>
      </c>
      <c r="Q1459" s="118">
        <v>144545119.91999999</v>
      </c>
      <c r="R1459" s="119">
        <v>5297782</v>
      </c>
      <c r="S1459" s="118">
        <v>100870568.92</v>
      </c>
      <c r="T1459" s="119">
        <v>3811150</v>
      </c>
    </row>
    <row r="1460" spans="16:20" x14ac:dyDescent="0.25">
      <c r="P1460" s="59" t="s">
        <v>133</v>
      </c>
      <c r="Q1460" s="113">
        <v>5463050.4299999997</v>
      </c>
      <c r="R1460" s="66">
        <v>146569</v>
      </c>
      <c r="S1460" s="113">
        <v>3338978.4099999997</v>
      </c>
      <c r="T1460" s="122">
        <v>104928</v>
      </c>
    </row>
    <row r="1461" spans="16:20" x14ac:dyDescent="0.25">
      <c r="P1461" s="58" t="s">
        <v>221</v>
      </c>
      <c r="Q1461" s="118">
        <v>447626.27</v>
      </c>
      <c r="R1461" s="119">
        <v>2010</v>
      </c>
      <c r="S1461" s="118">
        <v>175642.57</v>
      </c>
      <c r="T1461" s="119">
        <v>1450</v>
      </c>
    </row>
    <row r="1462" spans="16:20" x14ac:dyDescent="0.25">
      <c r="P1462" s="58" t="s">
        <v>135</v>
      </c>
      <c r="Q1462" s="118">
        <v>4047041.13</v>
      </c>
      <c r="R1462" s="119">
        <v>135070</v>
      </c>
      <c r="S1462" s="118">
        <v>2623830.81</v>
      </c>
      <c r="T1462" s="119">
        <v>96631</v>
      </c>
    </row>
    <row r="1463" spans="16:20" x14ac:dyDescent="0.25">
      <c r="P1463" s="58" t="s">
        <v>77</v>
      </c>
      <c r="Q1463" s="118">
        <v>519803.92</v>
      </c>
      <c r="R1463" s="119">
        <v>2186</v>
      </c>
      <c r="S1463" s="118">
        <v>257695.83</v>
      </c>
      <c r="T1463" s="119">
        <v>1365</v>
      </c>
    </row>
    <row r="1464" spans="16:20" x14ac:dyDescent="0.25">
      <c r="P1464" s="58" t="s">
        <v>80</v>
      </c>
      <c r="Q1464" s="118">
        <v>34958.639999999999</v>
      </c>
      <c r="R1464" s="119">
        <v>1592</v>
      </c>
      <c r="S1464" s="118">
        <v>26118.42</v>
      </c>
      <c r="T1464" s="119">
        <v>1095</v>
      </c>
    </row>
    <row r="1465" spans="16:20" x14ac:dyDescent="0.25">
      <c r="P1465" s="58" t="s">
        <v>83</v>
      </c>
      <c r="Q1465" s="118">
        <v>413620.47</v>
      </c>
      <c r="R1465" s="119">
        <v>5711</v>
      </c>
      <c r="S1465" s="118">
        <v>255690.78</v>
      </c>
      <c r="T1465" s="119">
        <v>4387</v>
      </c>
    </row>
    <row r="1466" spans="16:20" x14ac:dyDescent="0.25">
      <c r="P1466" s="59" t="s">
        <v>139</v>
      </c>
      <c r="Q1466" s="113">
        <v>9412848.0600000005</v>
      </c>
      <c r="R1466" s="66">
        <v>158810</v>
      </c>
      <c r="S1466" s="113">
        <v>6564474.3100000005</v>
      </c>
      <c r="T1466" s="122">
        <v>112188</v>
      </c>
    </row>
    <row r="1467" spans="16:20" x14ac:dyDescent="0.25">
      <c r="P1467" s="58" t="s">
        <v>77</v>
      </c>
      <c r="Q1467" s="118">
        <v>1039924.67</v>
      </c>
      <c r="R1467" s="119">
        <v>5591</v>
      </c>
      <c r="S1467" s="118">
        <v>630681.72</v>
      </c>
      <c r="T1467" s="119">
        <v>2813</v>
      </c>
    </row>
    <row r="1468" spans="16:20" x14ac:dyDescent="0.25">
      <c r="P1468" s="58" t="s">
        <v>80</v>
      </c>
      <c r="Q1468" s="118">
        <v>468071.15</v>
      </c>
      <c r="R1468" s="119">
        <v>15005</v>
      </c>
      <c r="S1468" s="118">
        <v>340431.69</v>
      </c>
      <c r="T1468" s="119">
        <v>10990</v>
      </c>
    </row>
    <row r="1469" spans="16:20" x14ac:dyDescent="0.25">
      <c r="P1469" s="58" t="s">
        <v>117</v>
      </c>
      <c r="Q1469" s="118">
        <v>7904852.2400000002</v>
      </c>
      <c r="R1469" s="119">
        <v>138214</v>
      </c>
      <c r="S1469" s="118">
        <v>5593360.9000000004</v>
      </c>
      <c r="T1469" s="119">
        <v>98385</v>
      </c>
    </row>
    <row r="1470" spans="16:20" x14ac:dyDescent="0.25">
      <c r="P1470" s="59" t="s">
        <v>146</v>
      </c>
      <c r="Q1470" s="113">
        <v>12055905.800000001</v>
      </c>
      <c r="R1470" s="66">
        <v>394478</v>
      </c>
      <c r="S1470" s="113">
        <v>8290602.120000001</v>
      </c>
      <c r="T1470" s="122">
        <v>262718</v>
      </c>
    </row>
    <row r="1471" spans="16:20" x14ac:dyDescent="0.25">
      <c r="P1471" s="58" t="s">
        <v>148</v>
      </c>
      <c r="Q1471" s="118">
        <v>11591396.75</v>
      </c>
      <c r="R1471" s="119">
        <v>278574</v>
      </c>
      <c r="S1471" s="118">
        <v>7979727.1100000003</v>
      </c>
      <c r="T1471" s="119">
        <v>182485</v>
      </c>
    </row>
    <row r="1472" spans="16:20" x14ac:dyDescent="0.25">
      <c r="P1472" s="58" t="s">
        <v>77</v>
      </c>
      <c r="Q1472" s="118">
        <v>150619.89000000001</v>
      </c>
      <c r="R1472" s="119">
        <v>3927</v>
      </c>
      <c r="S1472" s="118">
        <v>71623.820000000007</v>
      </c>
      <c r="T1472" s="119">
        <v>2242</v>
      </c>
    </row>
    <row r="1473" spans="16:20" x14ac:dyDescent="0.25">
      <c r="P1473" s="58" t="s">
        <v>80</v>
      </c>
      <c r="Q1473" s="118">
        <v>195201.18</v>
      </c>
      <c r="R1473" s="119">
        <v>83331</v>
      </c>
      <c r="S1473" s="118">
        <v>149377.95000000001</v>
      </c>
      <c r="T1473" s="119">
        <v>56289</v>
      </c>
    </row>
    <row r="1474" spans="16:20" x14ac:dyDescent="0.25">
      <c r="P1474" s="58" t="s">
        <v>117</v>
      </c>
      <c r="Q1474" s="118">
        <v>39049.22</v>
      </c>
      <c r="R1474" s="119">
        <v>446</v>
      </c>
      <c r="S1474" s="118">
        <v>29484.82</v>
      </c>
      <c r="T1474" s="119">
        <v>338</v>
      </c>
    </row>
    <row r="1475" spans="16:20" x14ac:dyDescent="0.25">
      <c r="P1475" s="58" t="s">
        <v>83</v>
      </c>
      <c r="Q1475" s="118">
        <v>79638.759999999995</v>
      </c>
      <c r="R1475" s="119">
        <v>28200</v>
      </c>
      <c r="S1475" s="118">
        <v>60388.42</v>
      </c>
      <c r="T1475" s="119">
        <v>21364</v>
      </c>
    </row>
    <row r="1476" spans="16:20" x14ac:dyDescent="0.25">
      <c r="P1476" s="59" t="s">
        <v>159</v>
      </c>
      <c r="Q1476" s="113">
        <v>1788052.52</v>
      </c>
      <c r="R1476" s="66">
        <v>732</v>
      </c>
      <c r="S1476" s="113">
        <v>736042.52</v>
      </c>
      <c r="T1476" s="122">
        <v>445</v>
      </c>
    </row>
    <row r="1477" spans="16:20" x14ac:dyDescent="0.25">
      <c r="P1477" s="58" t="s">
        <v>77</v>
      </c>
      <c r="Q1477" s="118">
        <v>1788052.52</v>
      </c>
      <c r="R1477" s="119">
        <v>732</v>
      </c>
      <c r="S1477" s="118">
        <v>736042.52</v>
      </c>
      <c r="T1477" s="119">
        <v>445</v>
      </c>
    </row>
    <row r="1478" spans="16:20" x14ac:dyDescent="0.25">
      <c r="P1478" s="82" t="s">
        <v>162</v>
      </c>
      <c r="Q1478" s="76">
        <v>98715365.079999968</v>
      </c>
      <c r="R1478" s="68">
        <v>2819562</v>
      </c>
      <c r="S1478" s="76">
        <v>26190652.539999995</v>
      </c>
      <c r="T1478" s="68">
        <v>1191050</v>
      </c>
    </row>
    <row r="1479" spans="16:20" x14ac:dyDescent="0.25">
      <c r="P1479" s="59" t="s">
        <v>163</v>
      </c>
      <c r="Q1479" s="113">
        <v>49624470.089999989</v>
      </c>
      <c r="R1479" s="66">
        <v>253045</v>
      </c>
      <c r="S1479" s="113">
        <v>15078425.419999998</v>
      </c>
      <c r="T1479" s="122">
        <v>104655</v>
      </c>
    </row>
    <row r="1480" spans="16:20" x14ac:dyDescent="0.25">
      <c r="P1480" s="58" t="s">
        <v>165</v>
      </c>
      <c r="Q1480" s="118">
        <v>21137095.149999999</v>
      </c>
      <c r="R1480" s="119">
        <v>53629</v>
      </c>
      <c r="S1480" s="118">
        <v>3198403.16</v>
      </c>
      <c r="T1480" s="119">
        <v>13764</v>
      </c>
    </row>
    <row r="1481" spans="16:20" x14ac:dyDescent="0.25">
      <c r="P1481" s="58" t="s">
        <v>168</v>
      </c>
      <c r="Q1481" s="118">
        <v>16200165.09</v>
      </c>
      <c r="R1481" s="119">
        <v>49608</v>
      </c>
      <c r="S1481" s="118">
        <v>6587516.2400000002</v>
      </c>
      <c r="T1481" s="119">
        <v>6739</v>
      </c>
    </row>
    <row r="1482" spans="16:20" x14ac:dyDescent="0.25">
      <c r="P1482" s="58" t="s">
        <v>171</v>
      </c>
      <c r="Q1482" s="118">
        <v>2876876.67</v>
      </c>
      <c r="R1482" s="119">
        <v>25717</v>
      </c>
      <c r="S1482" s="118">
        <v>1038471.71</v>
      </c>
      <c r="T1482" s="119">
        <v>10768</v>
      </c>
    </row>
    <row r="1483" spans="16:20" x14ac:dyDescent="0.25">
      <c r="P1483" s="58" t="s">
        <v>77</v>
      </c>
      <c r="Q1483" s="118">
        <v>1378604.62</v>
      </c>
      <c r="R1483" s="119">
        <v>15275</v>
      </c>
      <c r="S1483" s="118">
        <v>642181.36</v>
      </c>
      <c r="T1483" s="119">
        <v>7755</v>
      </c>
    </row>
    <row r="1484" spans="16:20" x14ac:dyDescent="0.25">
      <c r="P1484" s="58" t="s">
        <v>117</v>
      </c>
      <c r="Q1484" s="118">
        <v>1305120.72</v>
      </c>
      <c r="R1484" s="119">
        <v>30644</v>
      </c>
      <c r="S1484" s="118">
        <v>786589.75</v>
      </c>
      <c r="T1484" s="119">
        <v>22231</v>
      </c>
    </row>
    <row r="1485" spans="16:20" x14ac:dyDescent="0.25">
      <c r="P1485" s="58" t="s">
        <v>106</v>
      </c>
      <c r="Q1485" s="118">
        <v>6640747.8399999999</v>
      </c>
      <c r="R1485" s="119">
        <v>72872</v>
      </c>
      <c r="S1485" s="118">
        <v>2760204</v>
      </c>
      <c r="T1485" s="119">
        <v>39382</v>
      </c>
    </row>
    <row r="1486" spans="16:20" x14ac:dyDescent="0.25">
      <c r="P1486" s="58" t="s">
        <v>83</v>
      </c>
      <c r="Q1486" s="118">
        <v>85860</v>
      </c>
      <c r="R1486" s="119">
        <v>5300</v>
      </c>
      <c r="S1486" s="118">
        <v>65059.199999999997</v>
      </c>
      <c r="T1486" s="119">
        <v>4016</v>
      </c>
    </row>
    <row r="1487" spans="16:20" x14ac:dyDescent="0.25">
      <c r="P1487" s="59" t="s">
        <v>177</v>
      </c>
      <c r="Q1487" s="113">
        <v>27747559.710000001</v>
      </c>
      <c r="R1487" s="66">
        <v>2501226</v>
      </c>
      <c r="S1487" s="113">
        <v>8873407.7799999993</v>
      </c>
      <c r="T1487" s="122">
        <v>1071244</v>
      </c>
    </row>
    <row r="1488" spans="16:20" x14ac:dyDescent="0.25">
      <c r="P1488" s="58" t="s">
        <v>225</v>
      </c>
      <c r="Q1488" s="118">
        <v>898568.29</v>
      </c>
      <c r="R1488" s="119">
        <v>1543</v>
      </c>
      <c r="S1488" s="118">
        <v>92838.69</v>
      </c>
      <c r="T1488" s="119">
        <v>189</v>
      </c>
    </row>
    <row r="1489" spans="16:20" x14ac:dyDescent="0.25">
      <c r="P1489" s="58" t="s">
        <v>179</v>
      </c>
      <c r="Q1489" s="118">
        <v>3907011.83</v>
      </c>
      <c r="R1489" s="119">
        <v>196583</v>
      </c>
      <c r="S1489" s="118">
        <v>1415460.61</v>
      </c>
      <c r="T1489" s="119">
        <v>105371</v>
      </c>
    </row>
    <row r="1490" spans="16:20" x14ac:dyDescent="0.25">
      <c r="P1490" s="58" t="s">
        <v>182</v>
      </c>
      <c r="Q1490" s="118">
        <v>22929756.27</v>
      </c>
      <c r="R1490" s="119">
        <v>2292522</v>
      </c>
      <c r="S1490" s="118">
        <v>7355848.1200000001</v>
      </c>
      <c r="T1490" s="119">
        <v>957670</v>
      </c>
    </row>
    <row r="1491" spans="16:20" x14ac:dyDescent="0.25">
      <c r="P1491" s="58" t="s">
        <v>106</v>
      </c>
      <c r="Q1491" s="118">
        <v>12223.32</v>
      </c>
      <c r="R1491" s="119">
        <v>10578</v>
      </c>
      <c r="S1491" s="118">
        <v>9260.36</v>
      </c>
      <c r="T1491" s="119">
        <v>8014</v>
      </c>
    </row>
    <row r="1492" spans="16:20" x14ac:dyDescent="0.25">
      <c r="P1492" s="59" t="s">
        <v>184</v>
      </c>
      <c r="Q1492" s="113">
        <v>21343335.280000001</v>
      </c>
      <c r="R1492" s="66">
        <v>65291</v>
      </c>
      <c r="S1492" s="113">
        <v>2238819.34</v>
      </c>
      <c r="T1492" s="122">
        <v>15151</v>
      </c>
    </row>
    <row r="1493" spans="16:20" x14ac:dyDescent="0.25">
      <c r="P1493" s="58" t="s">
        <v>186</v>
      </c>
      <c r="Q1493" s="118">
        <v>10553763.939999999</v>
      </c>
      <c r="R1493" s="119">
        <v>38596</v>
      </c>
      <c r="S1493" s="118">
        <v>739389.01</v>
      </c>
      <c r="T1493" s="119">
        <v>2149</v>
      </c>
    </row>
    <row r="1494" spans="16:20" x14ac:dyDescent="0.25">
      <c r="P1494" s="58" t="s">
        <v>189</v>
      </c>
      <c r="Q1494" s="118">
        <v>10600511.52</v>
      </c>
      <c r="R1494" s="119">
        <v>4370</v>
      </c>
      <c r="S1494" s="118">
        <v>1495361.72</v>
      </c>
      <c r="T1494" s="119">
        <v>682</v>
      </c>
    </row>
    <row r="1495" spans="16:20" x14ac:dyDescent="0.25">
      <c r="P1495" s="58" t="s">
        <v>117</v>
      </c>
      <c r="Q1495" s="118">
        <v>119103.21</v>
      </c>
      <c r="R1495" s="119">
        <v>4047</v>
      </c>
      <c r="S1495" s="118">
        <v>0</v>
      </c>
      <c r="T1495" s="119">
        <v>0</v>
      </c>
    </row>
    <row r="1496" spans="16:20" x14ac:dyDescent="0.25">
      <c r="P1496" s="58" t="s">
        <v>106</v>
      </c>
      <c r="Q1496" s="118">
        <v>64583.519999999997</v>
      </c>
      <c r="R1496" s="119">
        <v>1654</v>
      </c>
      <c r="S1496" s="118">
        <v>0</v>
      </c>
      <c r="T1496" s="119">
        <v>0</v>
      </c>
    </row>
    <row r="1497" spans="16:20" x14ac:dyDescent="0.25">
      <c r="P1497" s="58" t="s">
        <v>83</v>
      </c>
      <c r="Q1497" s="118">
        <v>5373.09</v>
      </c>
      <c r="R1497" s="119">
        <v>16624</v>
      </c>
      <c r="S1497" s="118">
        <v>4068.61</v>
      </c>
      <c r="T1497" s="119">
        <v>12320</v>
      </c>
    </row>
    <row r="1498" spans="16:20" x14ac:dyDescent="0.25">
      <c r="P1498" s="82" t="s">
        <v>191</v>
      </c>
      <c r="Q1498" s="76">
        <v>48018396.999999993</v>
      </c>
      <c r="R1498" s="68">
        <v>2588770</v>
      </c>
      <c r="S1498" s="76">
        <v>17860581.309999999</v>
      </c>
      <c r="T1498" s="68">
        <v>1591369</v>
      </c>
    </row>
    <row r="1499" spans="16:20" x14ac:dyDescent="0.25">
      <c r="P1499" s="59" t="s">
        <v>192</v>
      </c>
      <c r="Q1499" s="113">
        <v>10727916.669999998</v>
      </c>
      <c r="R1499" s="66">
        <v>1530566</v>
      </c>
      <c r="S1499" s="113">
        <v>6834199.629999999</v>
      </c>
      <c r="T1499" s="122">
        <v>1079503</v>
      </c>
    </row>
    <row r="1500" spans="16:20" x14ac:dyDescent="0.25">
      <c r="P1500" s="58" t="s">
        <v>77</v>
      </c>
      <c r="Q1500" s="118">
        <v>4132728.58</v>
      </c>
      <c r="R1500" s="119">
        <v>29332</v>
      </c>
      <c r="S1500" s="118">
        <v>2033053.67</v>
      </c>
      <c r="T1500" s="119">
        <v>12587</v>
      </c>
    </row>
    <row r="1501" spans="16:20" x14ac:dyDescent="0.25">
      <c r="P1501" s="58" t="s">
        <v>80</v>
      </c>
      <c r="Q1501" s="118">
        <v>1322567.76</v>
      </c>
      <c r="R1501" s="119">
        <v>35021</v>
      </c>
      <c r="S1501" s="118">
        <v>895589.93</v>
      </c>
      <c r="T1501" s="119">
        <v>20976</v>
      </c>
    </row>
    <row r="1502" spans="16:20" x14ac:dyDescent="0.25">
      <c r="P1502" s="58" t="s">
        <v>117</v>
      </c>
      <c r="Q1502" s="118">
        <v>194017.41</v>
      </c>
      <c r="R1502" s="119">
        <v>66039</v>
      </c>
      <c r="S1502" s="118">
        <v>143200.98000000001</v>
      </c>
      <c r="T1502" s="119">
        <v>47797</v>
      </c>
    </row>
    <row r="1503" spans="16:20" x14ac:dyDescent="0.25">
      <c r="P1503" s="58" t="s">
        <v>106</v>
      </c>
      <c r="Q1503" s="118">
        <v>5040207.8099999996</v>
      </c>
      <c r="R1503" s="119">
        <v>1130377</v>
      </c>
      <c r="S1503" s="118">
        <v>3733107.78</v>
      </c>
      <c r="T1503" s="119">
        <v>795222</v>
      </c>
    </row>
    <row r="1504" spans="16:20" x14ac:dyDescent="0.25">
      <c r="P1504" s="58" t="s">
        <v>83</v>
      </c>
      <c r="Q1504" s="118">
        <v>38395.11</v>
      </c>
      <c r="R1504" s="119">
        <v>269797</v>
      </c>
      <c r="S1504" s="118">
        <v>29247.27</v>
      </c>
      <c r="T1504" s="119">
        <v>202921</v>
      </c>
    </row>
    <row r="1505" spans="16:20" x14ac:dyDescent="0.25">
      <c r="P1505" s="59" t="s">
        <v>226</v>
      </c>
      <c r="Q1505" s="113">
        <v>2035330.43</v>
      </c>
      <c r="R1505" s="66">
        <v>349675</v>
      </c>
      <c r="S1505" s="113">
        <v>941438.41000000015</v>
      </c>
      <c r="T1505" s="122">
        <v>177828</v>
      </c>
    </row>
    <row r="1506" spans="16:20" x14ac:dyDescent="0.25">
      <c r="P1506" s="58" t="s">
        <v>77</v>
      </c>
      <c r="Q1506" s="118">
        <v>1751872</v>
      </c>
      <c r="R1506" s="119">
        <v>29048</v>
      </c>
      <c r="S1506" s="118">
        <v>800788.75</v>
      </c>
      <c r="T1506" s="119">
        <v>11454</v>
      </c>
    </row>
    <row r="1507" spans="16:20" x14ac:dyDescent="0.25">
      <c r="P1507" s="58" t="s">
        <v>80</v>
      </c>
      <c r="Q1507" s="118">
        <v>7402.68</v>
      </c>
      <c r="R1507" s="119">
        <v>5181</v>
      </c>
      <c r="S1507" s="118">
        <v>2138.81</v>
      </c>
      <c r="T1507" s="119">
        <v>4308</v>
      </c>
    </row>
    <row r="1508" spans="16:20" x14ac:dyDescent="0.25">
      <c r="P1508" s="58" t="s">
        <v>106</v>
      </c>
      <c r="Q1508" s="118">
        <v>249447.6</v>
      </c>
      <c r="R1508" s="119">
        <v>300554</v>
      </c>
      <c r="S1508" s="118">
        <v>118393.06</v>
      </c>
      <c r="T1508" s="119">
        <v>150792</v>
      </c>
    </row>
    <row r="1509" spans="16:20" x14ac:dyDescent="0.25">
      <c r="P1509" s="58" t="s">
        <v>83</v>
      </c>
      <c r="Q1509" s="118">
        <v>26608.15</v>
      </c>
      <c r="R1509" s="119">
        <v>14892</v>
      </c>
      <c r="S1509" s="118">
        <v>20117.79</v>
      </c>
      <c r="T1509" s="119">
        <v>11274</v>
      </c>
    </row>
    <row r="1510" spans="16:20" x14ac:dyDescent="0.25">
      <c r="P1510" s="59" t="s">
        <v>228</v>
      </c>
      <c r="Q1510" s="113">
        <v>20666406.439999998</v>
      </c>
      <c r="R1510" s="66">
        <v>209587</v>
      </c>
      <c r="S1510" s="113">
        <v>142962.92000000001</v>
      </c>
      <c r="T1510" s="122">
        <v>524</v>
      </c>
    </row>
    <row r="1511" spans="16:20" x14ac:dyDescent="0.25">
      <c r="P1511" s="58" t="s">
        <v>227</v>
      </c>
      <c r="Q1511" s="118">
        <v>18150300.739999998</v>
      </c>
      <c r="R1511" s="119">
        <v>196922</v>
      </c>
      <c r="S1511" s="118">
        <v>0</v>
      </c>
      <c r="T1511" s="119">
        <v>0</v>
      </c>
    </row>
    <row r="1512" spans="16:20" x14ac:dyDescent="0.25">
      <c r="P1512" s="58" t="s">
        <v>77</v>
      </c>
      <c r="Q1512" s="118">
        <v>2433772.7999999998</v>
      </c>
      <c r="R1512" s="119">
        <v>12080</v>
      </c>
      <c r="S1512" s="118">
        <v>142962.92000000001</v>
      </c>
      <c r="T1512" s="119">
        <v>524</v>
      </c>
    </row>
    <row r="1513" spans="16:20" x14ac:dyDescent="0.25">
      <c r="P1513" s="58" t="s">
        <v>106</v>
      </c>
      <c r="Q1513" s="118">
        <v>82332.899999999994</v>
      </c>
      <c r="R1513" s="119">
        <v>585</v>
      </c>
      <c r="S1513" s="118">
        <v>0</v>
      </c>
      <c r="T1513" s="119">
        <v>0</v>
      </c>
    </row>
    <row r="1514" spans="16:20" x14ac:dyDescent="0.25">
      <c r="P1514" s="59" t="s">
        <v>201</v>
      </c>
      <c r="Q1514" s="113">
        <v>14588743.459999999</v>
      </c>
      <c r="R1514" s="66">
        <v>498942</v>
      </c>
      <c r="S1514" s="113">
        <v>9941980.3500000015</v>
      </c>
      <c r="T1514" s="122">
        <v>333514</v>
      </c>
    </row>
    <row r="1515" spans="16:20" x14ac:dyDescent="0.25">
      <c r="P1515" s="58" t="s">
        <v>77</v>
      </c>
      <c r="Q1515" s="118">
        <v>8459717.4499999993</v>
      </c>
      <c r="R1515" s="119">
        <v>36812</v>
      </c>
      <c r="S1515" s="118">
        <v>5754739.9699999997</v>
      </c>
      <c r="T1515" s="119">
        <v>22491</v>
      </c>
    </row>
    <row r="1516" spans="16:20" x14ac:dyDescent="0.25">
      <c r="P1516" s="58" t="s">
        <v>80</v>
      </c>
      <c r="Q1516" s="118">
        <v>138894.75</v>
      </c>
      <c r="R1516" s="119">
        <v>26560</v>
      </c>
      <c r="S1516" s="118">
        <v>103032.24</v>
      </c>
      <c r="T1516" s="119">
        <v>15442</v>
      </c>
    </row>
    <row r="1517" spans="16:20" x14ac:dyDescent="0.25">
      <c r="P1517" s="58" t="s">
        <v>117</v>
      </c>
      <c r="Q1517" s="118">
        <v>255699.16</v>
      </c>
      <c r="R1517" s="119">
        <v>75930</v>
      </c>
      <c r="S1517" s="118">
        <v>173485.19</v>
      </c>
      <c r="T1517" s="119">
        <v>48833</v>
      </c>
    </row>
    <row r="1518" spans="16:20" x14ac:dyDescent="0.25">
      <c r="P1518" s="58" t="s">
        <v>106</v>
      </c>
      <c r="Q1518" s="118">
        <v>5734432.0999999996</v>
      </c>
      <c r="R1518" s="119">
        <v>359640</v>
      </c>
      <c r="S1518" s="118">
        <v>3910722.95</v>
      </c>
      <c r="T1518" s="119">
        <v>246748</v>
      </c>
    </row>
    <row r="1519" spans="16:20" x14ac:dyDescent="0.25">
      <c r="P1519" s="80" t="s">
        <v>40</v>
      </c>
      <c r="Q1519" s="75">
        <v>39552437.600000001</v>
      </c>
      <c r="R1519" s="81">
        <v>417922</v>
      </c>
      <c r="S1519" s="75">
        <v>18864702.239999998</v>
      </c>
      <c r="T1519" s="81">
        <v>3141</v>
      </c>
    </row>
    <row r="1520" spans="16:20" x14ac:dyDescent="0.25">
      <c r="P1520" s="82" t="s">
        <v>61</v>
      </c>
      <c r="Q1520" s="76">
        <v>16332902.01</v>
      </c>
      <c r="R1520" s="68">
        <v>2768</v>
      </c>
      <c r="S1520" s="76">
        <v>16317419.84</v>
      </c>
      <c r="T1520" s="68">
        <v>2245</v>
      </c>
    </row>
    <row r="1521" spans="16:20" x14ac:dyDescent="0.25">
      <c r="P1521" s="59" t="s">
        <v>214</v>
      </c>
      <c r="Q1521" s="113">
        <v>1189206.1599999999</v>
      </c>
      <c r="R1521" s="66">
        <v>41</v>
      </c>
      <c r="S1521" s="113">
        <v>1189206.1599999999</v>
      </c>
      <c r="T1521" s="122">
        <v>41</v>
      </c>
    </row>
    <row r="1522" spans="16:20" x14ac:dyDescent="0.25">
      <c r="P1522" s="58" t="s">
        <v>216</v>
      </c>
      <c r="Q1522" s="118">
        <v>1189206.1599999999</v>
      </c>
      <c r="R1522" s="119">
        <v>41</v>
      </c>
      <c r="S1522" s="118">
        <v>1189206.1599999999</v>
      </c>
      <c r="T1522" s="119">
        <v>41</v>
      </c>
    </row>
    <row r="1523" spans="16:20" x14ac:dyDescent="0.25">
      <c r="P1523" s="59" t="s">
        <v>217</v>
      </c>
      <c r="Q1523" s="113">
        <v>13777428.529999999</v>
      </c>
      <c r="R1523" s="66">
        <v>854</v>
      </c>
      <c r="S1523" s="113">
        <v>13777428.529999999</v>
      </c>
      <c r="T1523" s="122">
        <v>854</v>
      </c>
    </row>
    <row r="1524" spans="16:20" x14ac:dyDescent="0.25">
      <c r="P1524" s="58" t="s">
        <v>64</v>
      </c>
      <c r="Q1524" s="118">
        <v>12706496.83</v>
      </c>
      <c r="R1524" s="119">
        <v>799</v>
      </c>
      <c r="S1524" s="118">
        <v>12706496.83</v>
      </c>
      <c r="T1524" s="119">
        <v>799</v>
      </c>
    </row>
    <row r="1525" spans="16:20" x14ac:dyDescent="0.25">
      <c r="P1525" s="58" t="s">
        <v>67</v>
      </c>
      <c r="Q1525" s="118">
        <v>1070931.7</v>
      </c>
      <c r="R1525" s="119">
        <v>55</v>
      </c>
      <c r="S1525" s="118">
        <v>1070931.7</v>
      </c>
      <c r="T1525" s="119">
        <v>55</v>
      </c>
    </row>
    <row r="1526" spans="16:20" x14ac:dyDescent="0.25">
      <c r="P1526" s="59" t="s">
        <v>62</v>
      </c>
      <c r="Q1526" s="113">
        <v>643283.56000000006</v>
      </c>
      <c r="R1526" s="66">
        <v>25</v>
      </c>
      <c r="S1526" s="113">
        <v>643283.56000000006</v>
      </c>
      <c r="T1526" s="122">
        <v>25</v>
      </c>
    </row>
    <row r="1527" spans="16:20" x14ac:dyDescent="0.25">
      <c r="P1527" s="58" t="s">
        <v>64</v>
      </c>
      <c r="Q1527" s="118">
        <v>643283.56000000006</v>
      </c>
      <c r="R1527" s="119">
        <v>25</v>
      </c>
      <c r="S1527" s="118">
        <v>643283.56000000006</v>
      </c>
      <c r="T1527" s="119">
        <v>25</v>
      </c>
    </row>
    <row r="1528" spans="16:20" x14ac:dyDescent="0.25">
      <c r="P1528" s="59" t="s">
        <v>75</v>
      </c>
      <c r="Q1528" s="113">
        <v>722983.76</v>
      </c>
      <c r="R1528" s="66">
        <v>1848</v>
      </c>
      <c r="S1528" s="113">
        <v>707501.59</v>
      </c>
      <c r="T1528" s="122">
        <v>1325</v>
      </c>
    </row>
    <row r="1529" spans="16:20" x14ac:dyDescent="0.25">
      <c r="P1529" s="58" t="s">
        <v>77</v>
      </c>
      <c r="Q1529" s="118">
        <v>722983.76</v>
      </c>
      <c r="R1529" s="119">
        <v>1848</v>
      </c>
      <c r="S1529" s="118">
        <v>707501.59</v>
      </c>
      <c r="T1529" s="119">
        <v>1325</v>
      </c>
    </row>
    <row r="1530" spans="16:20" x14ac:dyDescent="0.25">
      <c r="P1530" s="82" t="s">
        <v>85</v>
      </c>
      <c r="Q1530" s="76">
        <v>19509540.949999999</v>
      </c>
      <c r="R1530" s="68">
        <v>413820</v>
      </c>
      <c r="S1530" s="76">
        <v>0</v>
      </c>
      <c r="T1530" s="68">
        <v>0</v>
      </c>
    </row>
    <row r="1531" spans="16:20" x14ac:dyDescent="0.25">
      <c r="P1531" s="59" t="s">
        <v>86</v>
      </c>
      <c r="Q1531" s="113">
        <v>19509540.949999999</v>
      </c>
      <c r="R1531" s="66">
        <v>413820</v>
      </c>
      <c r="S1531" s="113">
        <v>0</v>
      </c>
      <c r="T1531" s="122">
        <v>0</v>
      </c>
    </row>
    <row r="1532" spans="16:20" x14ac:dyDescent="0.25">
      <c r="P1532" s="58" t="s">
        <v>88</v>
      </c>
      <c r="Q1532" s="118">
        <v>19509540.949999999</v>
      </c>
      <c r="R1532" s="119">
        <v>413820</v>
      </c>
      <c r="S1532" s="118">
        <v>0</v>
      </c>
      <c r="T1532" s="119">
        <v>0</v>
      </c>
    </row>
    <row r="1533" spans="16:20" x14ac:dyDescent="0.25">
      <c r="P1533" s="82" t="s">
        <v>191</v>
      </c>
      <c r="Q1533" s="76">
        <v>3709994.64</v>
      </c>
      <c r="R1533" s="68">
        <v>1334</v>
      </c>
      <c r="S1533" s="76">
        <v>2547282.4</v>
      </c>
      <c r="T1533" s="68">
        <v>896</v>
      </c>
    </row>
    <row r="1534" spans="16:20" x14ac:dyDescent="0.25">
      <c r="P1534" s="59" t="s">
        <v>201</v>
      </c>
      <c r="Q1534" s="113">
        <v>3709994.64</v>
      </c>
      <c r="R1534" s="66">
        <v>1334</v>
      </c>
      <c r="S1534" s="113">
        <v>2547282.4</v>
      </c>
      <c r="T1534" s="122">
        <v>896</v>
      </c>
    </row>
    <row r="1535" spans="16:20" x14ac:dyDescent="0.25">
      <c r="P1535" s="58" t="s">
        <v>77</v>
      </c>
      <c r="Q1535" s="118">
        <v>3709994.64</v>
      </c>
      <c r="R1535" s="119">
        <v>1334</v>
      </c>
      <c r="S1535" s="118">
        <v>2547282.4</v>
      </c>
      <c r="T1535" s="119">
        <v>896</v>
      </c>
    </row>
    <row r="1536" spans="16:20" x14ac:dyDescent="0.25">
      <c r="P1536" s="80" t="s">
        <v>41</v>
      </c>
      <c r="Q1536" s="75">
        <v>27479686.169999998</v>
      </c>
      <c r="R1536" s="81">
        <v>7622</v>
      </c>
      <c r="S1536" s="75">
        <v>15700272.869999999</v>
      </c>
      <c r="T1536" s="81">
        <v>2066</v>
      </c>
    </row>
    <row r="1537" spans="16:20" x14ac:dyDescent="0.25">
      <c r="P1537" s="82" t="s">
        <v>61</v>
      </c>
      <c r="Q1537" s="76">
        <v>24769048.599999998</v>
      </c>
      <c r="R1537" s="68">
        <v>2663</v>
      </c>
      <c r="S1537" s="76">
        <v>15700272.869999999</v>
      </c>
      <c r="T1537" s="68">
        <v>2066</v>
      </c>
    </row>
    <row r="1538" spans="16:20" x14ac:dyDescent="0.25">
      <c r="P1538" s="59" t="s">
        <v>214</v>
      </c>
      <c r="Q1538" s="113">
        <v>8230532.6600000001</v>
      </c>
      <c r="R1538" s="66">
        <v>385</v>
      </c>
      <c r="S1538" s="113">
        <v>1789610.0099999998</v>
      </c>
      <c r="T1538" s="122">
        <v>84</v>
      </c>
    </row>
    <row r="1539" spans="16:20" x14ac:dyDescent="0.25">
      <c r="P1539" s="58" t="s">
        <v>215</v>
      </c>
      <c r="Q1539" s="118">
        <v>4442092.43</v>
      </c>
      <c r="R1539" s="119">
        <v>117</v>
      </c>
      <c r="S1539" s="118">
        <v>1003001.44</v>
      </c>
      <c r="T1539" s="119">
        <v>27</v>
      </c>
    </row>
    <row r="1540" spans="16:20" x14ac:dyDescent="0.25">
      <c r="P1540" s="58" t="s">
        <v>216</v>
      </c>
      <c r="Q1540" s="118">
        <v>3788440.23</v>
      </c>
      <c r="R1540" s="119">
        <v>268</v>
      </c>
      <c r="S1540" s="118">
        <v>786608.57</v>
      </c>
      <c r="T1540" s="119">
        <v>57</v>
      </c>
    </row>
    <row r="1541" spans="16:20" x14ac:dyDescent="0.25">
      <c r="P1541" s="59" t="s">
        <v>217</v>
      </c>
      <c r="Q1541" s="113">
        <v>3692970.33</v>
      </c>
      <c r="R1541" s="66">
        <v>461</v>
      </c>
      <c r="S1541" s="113">
        <v>1658231.8</v>
      </c>
      <c r="T1541" s="122">
        <v>207</v>
      </c>
    </row>
    <row r="1542" spans="16:20" x14ac:dyDescent="0.25">
      <c r="P1542" s="58" t="s">
        <v>64</v>
      </c>
      <c r="Q1542" s="118">
        <v>3692970.33</v>
      </c>
      <c r="R1542" s="119">
        <v>461</v>
      </c>
      <c r="S1542" s="118">
        <v>1658231.8</v>
      </c>
      <c r="T1542" s="119">
        <v>207</v>
      </c>
    </row>
    <row r="1543" spans="16:20" x14ac:dyDescent="0.25">
      <c r="P1543" s="59" t="s">
        <v>62</v>
      </c>
      <c r="Q1543" s="113">
        <v>10019166.93</v>
      </c>
      <c r="R1543" s="66">
        <v>900</v>
      </c>
      <c r="S1543" s="113">
        <v>9492786.8100000005</v>
      </c>
      <c r="T1543" s="122">
        <v>881</v>
      </c>
    </row>
    <row r="1544" spans="16:20" x14ac:dyDescent="0.25">
      <c r="P1544" s="58" t="s">
        <v>64</v>
      </c>
      <c r="Q1544" s="118">
        <v>8465866.3399999999</v>
      </c>
      <c r="R1544" s="119">
        <v>323</v>
      </c>
      <c r="S1544" s="118">
        <v>7939486.2199999997</v>
      </c>
      <c r="T1544" s="119">
        <v>304</v>
      </c>
    </row>
    <row r="1545" spans="16:20" x14ac:dyDescent="0.25">
      <c r="P1545" s="58" t="s">
        <v>70</v>
      </c>
      <c r="Q1545" s="118">
        <v>1553300.59</v>
      </c>
      <c r="R1545" s="119">
        <v>577</v>
      </c>
      <c r="S1545" s="118">
        <v>1553300.59</v>
      </c>
      <c r="T1545" s="119">
        <v>577</v>
      </c>
    </row>
    <row r="1546" spans="16:20" x14ac:dyDescent="0.25">
      <c r="P1546" s="59" t="s">
        <v>75</v>
      </c>
      <c r="Q1546" s="113">
        <v>2826378.68</v>
      </c>
      <c r="R1546" s="66">
        <v>917</v>
      </c>
      <c r="S1546" s="113">
        <v>2759644.25</v>
      </c>
      <c r="T1546" s="122">
        <v>894</v>
      </c>
    </row>
    <row r="1547" spans="16:20" x14ac:dyDescent="0.25">
      <c r="P1547" s="58" t="s">
        <v>77</v>
      </c>
      <c r="Q1547" s="118">
        <v>2826378.68</v>
      </c>
      <c r="R1547" s="119">
        <v>917</v>
      </c>
      <c r="S1547" s="118">
        <v>2759644.25</v>
      </c>
      <c r="T1547" s="119">
        <v>894</v>
      </c>
    </row>
    <row r="1548" spans="16:20" x14ac:dyDescent="0.25">
      <c r="P1548" s="82" t="s">
        <v>85</v>
      </c>
      <c r="Q1548" s="76">
        <v>2710637.57</v>
      </c>
      <c r="R1548" s="68">
        <v>4959</v>
      </c>
      <c r="S1548" s="76">
        <v>0</v>
      </c>
      <c r="T1548" s="68">
        <v>0</v>
      </c>
    </row>
    <row r="1549" spans="16:20" x14ac:dyDescent="0.25">
      <c r="P1549" s="59" t="s">
        <v>90</v>
      </c>
      <c r="Q1549" s="113">
        <v>2710637.57</v>
      </c>
      <c r="R1549" s="66">
        <v>4959</v>
      </c>
      <c r="S1549" s="113">
        <v>0</v>
      </c>
      <c r="T1549" s="122">
        <v>0</v>
      </c>
    </row>
    <row r="1550" spans="16:20" x14ac:dyDescent="0.25">
      <c r="P1550" s="58" t="s">
        <v>92</v>
      </c>
      <c r="Q1550" s="118">
        <v>2710637.57</v>
      </c>
      <c r="R1550" s="119">
        <v>2979</v>
      </c>
      <c r="S1550" s="118">
        <v>0</v>
      </c>
      <c r="T1550" s="119">
        <v>0</v>
      </c>
    </row>
    <row r="1551" spans="16:20" x14ac:dyDescent="0.25">
      <c r="P1551" s="58" t="s">
        <v>80</v>
      </c>
      <c r="Q1551" s="118">
        <v>0</v>
      </c>
      <c r="R1551" s="119">
        <v>1980</v>
      </c>
      <c r="S1551" s="118">
        <v>0</v>
      </c>
      <c r="T1551" s="119">
        <v>0</v>
      </c>
    </row>
    <row r="1552" spans="16:20" x14ac:dyDescent="0.25">
      <c r="P1552" s="80" t="s">
        <v>42</v>
      </c>
      <c r="Q1552" s="75">
        <v>72462647.680000037</v>
      </c>
      <c r="R1552" s="81">
        <v>730545</v>
      </c>
      <c r="S1552" s="75">
        <v>9588261.1499999985</v>
      </c>
      <c r="T1552" s="81">
        <v>50131</v>
      </c>
    </row>
    <row r="1553" spans="16:20" x14ac:dyDescent="0.25">
      <c r="P1553" s="82" t="s">
        <v>61</v>
      </c>
      <c r="Q1553" s="76">
        <v>28146705.089999996</v>
      </c>
      <c r="R1553" s="68">
        <v>5922</v>
      </c>
      <c r="S1553" s="76">
        <v>7741984.1399999997</v>
      </c>
      <c r="T1553" s="68">
        <v>845</v>
      </c>
    </row>
    <row r="1554" spans="16:20" x14ac:dyDescent="0.25">
      <c r="P1554" s="59" t="s">
        <v>214</v>
      </c>
      <c r="Q1554" s="113">
        <v>5196283.57</v>
      </c>
      <c r="R1554" s="66">
        <v>231</v>
      </c>
      <c r="S1554" s="113">
        <v>0</v>
      </c>
      <c r="T1554" s="122">
        <v>0</v>
      </c>
    </row>
    <row r="1555" spans="16:20" x14ac:dyDescent="0.25">
      <c r="P1555" s="58" t="s">
        <v>215</v>
      </c>
      <c r="Q1555" s="118">
        <v>1143135.21</v>
      </c>
      <c r="R1555" s="119">
        <v>58</v>
      </c>
      <c r="S1555" s="118">
        <v>0</v>
      </c>
      <c r="T1555" s="119">
        <v>0</v>
      </c>
    </row>
    <row r="1556" spans="16:20" x14ac:dyDescent="0.25">
      <c r="P1556" s="58" t="s">
        <v>216</v>
      </c>
      <c r="Q1556" s="118">
        <v>4053148.36</v>
      </c>
      <c r="R1556" s="119">
        <v>173</v>
      </c>
      <c r="S1556" s="118">
        <v>0</v>
      </c>
      <c r="T1556" s="119">
        <v>0</v>
      </c>
    </row>
    <row r="1557" spans="16:20" x14ac:dyDescent="0.25">
      <c r="P1557" s="59" t="s">
        <v>217</v>
      </c>
      <c r="Q1557" s="113">
        <v>9496173.7799999993</v>
      </c>
      <c r="R1557" s="66">
        <v>907</v>
      </c>
      <c r="S1557" s="113">
        <v>142863.54999999999</v>
      </c>
      <c r="T1557" s="122">
        <v>18</v>
      </c>
    </row>
    <row r="1558" spans="16:20" x14ac:dyDescent="0.25">
      <c r="P1558" s="58" t="s">
        <v>64</v>
      </c>
      <c r="Q1558" s="118">
        <v>6130943.5199999996</v>
      </c>
      <c r="R1558" s="119">
        <v>491</v>
      </c>
      <c r="S1558" s="118">
        <v>0</v>
      </c>
      <c r="T1558" s="119">
        <v>0</v>
      </c>
    </row>
    <row r="1559" spans="16:20" x14ac:dyDescent="0.25">
      <c r="P1559" s="58" t="s">
        <v>67</v>
      </c>
      <c r="Q1559" s="118">
        <v>3365230.26</v>
      </c>
      <c r="R1559" s="119">
        <v>416</v>
      </c>
      <c r="S1559" s="118">
        <v>142863.54999999999</v>
      </c>
      <c r="T1559" s="119">
        <v>18</v>
      </c>
    </row>
    <row r="1560" spans="16:20" x14ac:dyDescent="0.25">
      <c r="P1560" s="59" t="s">
        <v>218</v>
      </c>
      <c r="Q1560" s="113">
        <v>5377256.46</v>
      </c>
      <c r="R1560" s="66">
        <v>196</v>
      </c>
      <c r="S1560" s="113">
        <v>108085.56</v>
      </c>
      <c r="T1560" s="122">
        <v>4</v>
      </c>
    </row>
    <row r="1561" spans="16:20" x14ac:dyDescent="0.25">
      <c r="P1561" s="58" t="s">
        <v>70</v>
      </c>
      <c r="Q1561" s="118">
        <v>5377256.46</v>
      </c>
      <c r="R1561" s="119">
        <v>196</v>
      </c>
      <c r="S1561" s="118">
        <v>108085.56</v>
      </c>
      <c r="T1561" s="119">
        <v>4</v>
      </c>
    </row>
    <row r="1562" spans="16:20" x14ac:dyDescent="0.25">
      <c r="P1562" s="59" t="s">
        <v>62</v>
      </c>
      <c r="Q1562" s="113">
        <v>6632092.7699999996</v>
      </c>
      <c r="R1562" s="66">
        <v>805</v>
      </c>
      <c r="S1562" s="113">
        <v>6632092.7699999996</v>
      </c>
      <c r="T1562" s="122">
        <v>805</v>
      </c>
    </row>
    <row r="1563" spans="16:20" x14ac:dyDescent="0.25">
      <c r="P1563" s="58" t="s">
        <v>64</v>
      </c>
      <c r="Q1563" s="118">
        <v>593612.15</v>
      </c>
      <c r="R1563" s="119">
        <v>46</v>
      </c>
      <c r="S1563" s="118">
        <v>593612.15</v>
      </c>
      <c r="T1563" s="119">
        <v>46</v>
      </c>
    </row>
    <row r="1564" spans="16:20" x14ac:dyDescent="0.25">
      <c r="P1564" s="58" t="s">
        <v>67</v>
      </c>
      <c r="Q1564" s="118">
        <v>1773060.63</v>
      </c>
      <c r="R1564" s="119">
        <v>300</v>
      </c>
      <c r="S1564" s="118">
        <v>1773060.63</v>
      </c>
      <c r="T1564" s="119">
        <v>300</v>
      </c>
    </row>
    <row r="1565" spans="16:20" x14ac:dyDescent="0.25">
      <c r="P1565" s="58" t="s">
        <v>70</v>
      </c>
      <c r="Q1565" s="118">
        <v>3746017.77</v>
      </c>
      <c r="R1565" s="119">
        <v>372</v>
      </c>
      <c r="S1565" s="118">
        <v>3746017.77</v>
      </c>
      <c r="T1565" s="119">
        <v>372</v>
      </c>
    </row>
    <row r="1566" spans="16:20" x14ac:dyDescent="0.25">
      <c r="P1566" s="58" t="s">
        <v>73</v>
      </c>
      <c r="Q1566" s="118">
        <v>519402.22</v>
      </c>
      <c r="R1566" s="119">
        <v>87</v>
      </c>
      <c r="S1566" s="118">
        <v>519402.22</v>
      </c>
      <c r="T1566" s="119">
        <v>87</v>
      </c>
    </row>
    <row r="1567" spans="16:20" x14ac:dyDescent="0.25">
      <c r="P1567" s="59" t="s">
        <v>75</v>
      </c>
      <c r="Q1567" s="113">
        <v>1444898.51</v>
      </c>
      <c r="R1567" s="66">
        <v>3783</v>
      </c>
      <c r="S1567" s="113">
        <v>858942.26</v>
      </c>
      <c r="T1567" s="122">
        <v>18</v>
      </c>
    </row>
    <row r="1568" spans="16:20" x14ac:dyDescent="0.25">
      <c r="P1568" s="58" t="s">
        <v>77</v>
      </c>
      <c r="Q1568" s="118">
        <v>1401457</v>
      </c>
      <c r="R1568" s="119">
        <v>243</v>
      </c>
      <c r="S1568" s="118">
        <v>858942.26</v>
      </c>
      <c r="T1568" s="119">
        <v>18</v>
      </c>
    </row>
    <row r="1569" spans="16:20" x14ac:dyDescent="0.25">
      <c r="P1569" s="58" t="s">
        <v>80</v>
      </c>
      <c r="Q1569" s="118">
        <v>21113.599999999999</v>
      </c>
      <c r="R1569" s="119">
        <v>1232</v>
      </c>
      <c r="S1569" s="118">
        <v>0</v>
      </c>
      <c r="T1569" s="119">
        <v>0</v>
      </c>
    </row>
    <row r="1570" spans="16:20" x14ac:dyDescent="0.25">
      <c r="P1570" s="58" t="s">
        <v>83</v>
      </c>
      <c r="Q1570" s="118">
        <v>22327.91</v>
      </c>
      <c r="R1570" s="119">
        <v>2308</v>
      </c>
      <c r="S1570" s="118">
        <v>0</v>
      </c>
      <c r="T1570" s="119">
        <v>0</v>
      </c>
    </row>
    <row r="1571" spans="16:20" x14ac:dyDescent="0.25">
      <c r="P1571" s="82" t="s">
        <v>85</v>
      </c>
      <c r="Q1571" s="76">
        <v>19083081</v>
      </c>
      <c r="R1571" s="68">
        <v>250565</v>
      </c>
      <c r="S1571" s="76">
        <v>860190.96</v>
      </c>
      <c r="T1571" s="68">
        <v>48203</v>
      </c>
    </row>
    <row r="1572" spans="16:20" x14ac:dyDescent="0.25">
      <c r="P1572" s="59" t="s">
        <v>86</v>
      </c>
      <c r="Q1572" s="113">
        <v>15994839.740000002</v>
      </c>
      <c r="R1572" s="66">
        <v>240824</v>
      </c>
      <c r="S1572" s="113">
        <v>682093.74</v>
      </c>
      <c r="T1572" s="122">
        <v>48003</v>
      </c>
    </row>
    <row r="1573" spans="16:20" x14ac:dyDescent="0.25">
      <c r="P1573" s="58" t="s">
        <v>92</v>
      </c>
      <c r="Q1573" s="118">
        <v>1778.74</v>
      </c>
      <c r="R1573" s="119">
        <v>0</v>
      </c>
      <c r="S1573" s="118">
        <v>0</v>
      </c>
      <c r="T1573" s="119">
        <v>0</v>
      </c>
    </row>
    <row r="1574" spans="16:20" x14ac:dyDescent="0.25">
      <c r="P1574" s="58" t="s">
        <v>88</v>
      </c>
      <c r="Q1574" s="118">
        <v>15987191.800000001</v>
      </c>
      <c r="R1574" s="119">
        <v>240824</v>
      </c>
      <c r="S1574" s="118">
        <v>682093.74</v>
      </c>
      <c r="T1574" s="119">
        <v>48003</v>
      </c>
    </row>
    <row r="1575" spans="16:20" x14ac:dyDescent="0.25">
      <c r="P1575" s="58" t="s">
        <v>117</v>
      </c>
      <c r="Q1575" s="118">
        <v>184.74</v>
      </c>
      <c r="R1575" s="119">
        <v>0</v>
      </c>
      <c r="S1575" s="118">
        <v>0</v>
      </c>
      <c r="T1575" s="119">
        <v>0</v>
      </c>
    </row>
    <row r="1576" spans="16:20" x14ac:dyDescent="0.25">
      <c r="P1576" s="58" t="s">
        <v>106</v>
      </c>
      <c r="Q1576" s="118">
        <v>5684.46</v>
      </c>
      <c r="R1576" s="119">
        <v>0</v>
      </c>
      <c r="S1576" s="118">
        <v>0</v>
      </c>
      <c r="T1576" s="119">
        <v>0</v>
      </c>
    </row>
    <row r="1577" spans="16:20" x14ac:dyDescent="0.25">
      <c r="P1577" s="59" t="s">
        <v>90</v>
      </c>
      <c r="Q1577" s="113">
        <v>2667931.81</v>
      </c>
      <c r="R1577" s="66">
        <v>6593</v>
      </c>
      <c r="S1577" s="113">
        <v>0</v>
      </c>
      <c r="T1577" s="122">
        <v>0</v>
      </c>
    </row>
    <row r="1578" spans="16:20" x14ac:dyDescent="0.25">
      <c r="P1578" s="58" t="s">
        <v>219</v>
      </c>
      <c r="Q1578" s="118">
        <v>40322.85</v>
      </c>
      <c r="R1578" s="119">
        <v>2020</v>
      </c>
      <c r="S1578" s="118">
        <v>0</v>
      </c>
      <c r="T1578" s="119">
        <v>0</v>
      </c>
    </row>
    <row r="1579" spans="16:20" x14ac:dyDescent="0.25">
      <c r="P1579" s="58" t="s">
        <v>92</v>
      </c>
      <c r="Q1579" s="118">
        <v>2627608.96</v>
      </c>
      <c r="R1579" s="119">
        <v>4573</v>
      </c>
      <c r="S1579" s="118">
        <v>0</v>
      </c>
      <c r="T1579" s="119">
        <v>0</v>
      </c>
    </row>
    <row r="1580" spans="16:20" x14ac:dyDescent="0.25">
      <c r="P1580" s="59" t="s">
        <v>94</v>
      </c>
      <c r="Q1580" s="113">
        <v>420309.45</v>
      </c>
      <c r="R1580" s="66">
        <v>472</v>
      </c>
      <c r="S1580" s="113">
        <v>178097.22</v>
      </c>
      <c r="T1580" s="122">
        <v>200</v>
      </c>
    </row>
    <row r="1581" spans="16:20" x14ac:dyDescent="0.25">
      <c r="P1581" s="58" t="s">
        <v>92</v>
      </c>
      <c r="Q1581" s="118">
        <v>420309.45</v>
      </c>
      <c r="R1581" s="119">
        <v>472</v>
      </c>
      <c r="S1581" s="118">
        <v>178097.22</v>
      </c>
      <c r="T1581" s="119">
        <v>200</v>
      </c>
    </row>
    <row r="1582" spans="16:20" x14ac:dyDescent="0.25">
      <c r="P1582" s="59" t="s">
        <v>97</v>
      </c>
      <c r="Q1582" s="113">
        <v>0</v>
      </c>
      <c r="R1582" s="66">
        <v>2676</v>
      </c>
      <c r="S1582" s="113">
        <v>0</v>
      </c>
      <c r="T1582" s="122">
        <v>0</v>
      </c>
    </row>
    <row r="1583" spans="16:20" x14ac:dyDescent="0.25">
      <c r="P1583" s="58" t="s">
        <v>77</v>
      </c>
      <c r="Q1583" s="118">
        <v>0</v>
      </c>
      <c r="R1583" s="119">
        <v>1218</v>
      </c>
      <c r="S1583" s="118">
        <v>0</v>
      </c>
      <c r="T1583" s="119">
        <v>0</v>
      </c>
    </row>
    <row r="1584" spans="16:20" x14ac:dyDescent="0.25">
      <c r="P1584" s="58" t="s">
        <v>80</v>
      </c>
      <c r="Q1584" s="118">
        <v>0</v>
      </c>
      <c r="R1584" s="119">
        <v>1458</v>
      </c>
      <c r="S1584" s="118">
        <v>0</v>
      </c>
      <c r="T1584" s="119">
        <v>0</v>
      </c>
    </row>
    <row r="1585" spans="16:20" x14ac:dyDescent="0.25">
      <c r="P1585" s="82" t="s">
        <v>110</v>
      </c>
      <c r="Q1585" s="76">
        <v>9497444.8500000015</v>
      </c>
      <c r="R1585" s="68">
        <v>138552</v>
      </c>
      <c r="S1585" s="76">
        <v>874344.03999999992</v>
      </c>
      <c r="T1585" s="68">
        <v>1058</v>
      </c>
    </row>
    <row r="1586" spans="16:20" x14ac:dyDescent="0.25">
      <c r="P1586" s="59" t="s">
        <v>111</v>
      </c>
      <c r="Q1586" s="113">
        <v>1109321.42</v>
      </c>
      <c r="R1586" s="66">
        <v>6151</v>
      </c>
      <c r="S1586" s="113">
        <v>0</v>
      </c>
      <c r="T1586" s="122">
        <v>0</v>
      </c>
    </row>
    <row r="1587" spans="16:20" x14ac:dyDescent="0.25">
      <c r="P1587" s="58" t="s">
        <v>221</v>
      </c>
      <c r="Q1587" s="118">
        <v>354174.46</v>
      </c>
      <c r="R1587" s="119">
        <v>0</v>
      </c>
      <c r="S1587" s="118">
        <v>0</v>
      </c>
      <c r="T1587" s="119">
        <v>0</v>
      </c>
    </row>
    <row r="1588" spans="16:20" x14ac:dyDescent="0.25">
      <c r="P1588" s="58" t="s">
        <v>222</v>
      </c>
      <c r="Q1588" s="118">
        <v>0</v>
      </c>
      <c r="R1588" s="119">
        <v>85</v>
      </c>
      <c r="S1588" s="118">
        <v>0</v>
      </c>
      <c r="T1588" s="119">
        <v>0</v>
      </c>
    </row>
    <row r="1589" spans="16:20" x14ac:dyDescent="0.25">
      <c r="P1589" s="58" t="s">
        <v>77</v>
      </c>
      <c r="Q1589" s="118">
        <v>47048.61</v>
      </c>
      <c r="R1589" s="119">
        <v>364</v>
      </c>
      <c r="S1589" s="118">
        <v>0</v>
      </c>
      <c r="T1589" s="119">
        <v>0</v>
      </c>
    </row>
    <row r="1590" spans="16:20" x14ac:dyDescent="0.25">
      <c r="P1590" s="58" t="s">
        <v>80</v>
      </c>
      <c r="Q1590" s="118">
        <v>0</v>
      </c>
      <c r="R1590" s="119">
        <v>1402</v>
      </c>
      <c r="S1590" s="118">
        <v>0</v>
      </c>
      <c r="T1590" s="119">
        <v>0</v>
      </c>
    </row>
    <row r="1591" spans="16:20" x14ac:dyDescent="0.25">
      <c r="P1591" s="58" t="s">
        <v>117</v>
      </c>
      <c r="Q1591" s="118">
        <v>708098.35</v>
      </c>
      <c r="R1591" s="119">
        <v>4300</v>
      </c>
      <c r="S1591" s="118">
        <v>0</v>
      </c>
      <c r="T1591" s="119">
        <v>0</v>
      </c>
    </row>
    <row r="1592" spans="16:20" x14ac:dyDescent="0.25">
      <c r="P1592" s="59" t="s">
        <v>119</v>
      </c>
      <c r="Q1592" s="113">
        <v>220989.51</v>
      </c>
      <c r="R1592" s="66">
        <v>16083</v>
      </c>
      <c r="S1592" s="113">
        <v>0</v>
      </c>
      <c r="T1592" s="122">
        <v>0</v>
      </c>
    </row>
    <row r="1593" spans="16:20" x14ac:dyDescent="0.25">
      <c r="P1593" s="58" t="s">
        <v>221</v>
      </c>
      <c r="Q1593" s="118">
        <v>70818.11</v>
      </c>
      <c r="R1593" s="119">
        <v>135</v>
      </c>
      <c r="S1593" s="118">
        <v>0</v>
      </c>
      <c r="T1593" s="119">
        <v>0</v>
      </c>
    </row>
    <row r="1594" spans="16:20" x14ac:dyDescent="0.25">
      <c r="P1594" s="58" t="s">
        <v>77</v>
      </c>
      <c r="Q1594" s="118">
        <v>9324.34</v>
      </c>
      <c r="R1594" s="119">
        <v>406</v>
      </c>
      <c r="S1594" s="118">
        <v>0</v>
      </c>
      <c r="T1594" s="119">
        <v>0</v>
      </c>
    </row>
    <row r="1595" spans="16:20" x14ac:dyDescent="0.25">
      <c r="P1595" s="58" t="s">
        <v>80</v>
      </c>
      <c r="Q1595" s="118">
        <v>39340.720000000001</v>
      </c>
      <c r="R1595" s="119">
        <v>1795</v>
      </c>
      <c r="S1595" s="118">
        <v>0</v>
      </c>
      <c r="T1595" s="119">
        <v>0</v>
      </c>
    </row>
    <row r="1596" spans="16:20" x14ac:dyDescent="0.25">
      <c r="P1596" s="58" t="s">
        <v>117</v>
      </c>
      <c r="Q1596" s="118">
        <v>0</v>
      </c>
      <c r="R1596" s="119">
        <v>1137</v>
      </c>
      <c r="S1596" s="118">
        <v>0</v>
      </c>
      <c r="T1596" s="119">
        <v>0</v>
      </c>
    </row>
    <row r="1597" spans="16:20" x14ac:dyDescent="0.25">
      <c r="P1597" s="58" t="s">
        <v>106</v>
      </c>
      <c r="Q1597" s="118">
        <v>219.56</v>
      </c>
      <c r="R1597" s="119">
        <v>0</v>
      </c>
      <c r="S1597" s="118">
        <v>0</v>
      </c>
      <c r="T1597" s="119">
        <v>0</v>
      </c>
    </row>
    <row r="1598" spans="16:20" x14ac:dyDescent="0.25">
      <c r="P1598" s="58" t="s">
        <v>83</v>
      </c>
      <c r="Q1598" s="118">
        <v>101286.78</v>
      </c>
      <c r="R1598" s="119">
        <v>12610</v>
      </c>
      <c r="S1598" s="118">
        <v>0</v>
      </c>
      <c r="T1598" s="119">
        <v>0</v>
      </c>
    </row>
    <row r="1599" spans="16:20" x14ac:dyDescent="0.25">
      <c r="P1599" s="59" t="s">
        <v>128</v>
      </c>
      <c r="Q1599" s="113">
        <v>6575078.6199999992</v>
      </c>
      <c r="R1599" s="66">
        <v>69982</v>
      </c>
      <c r="S1599" s="113">
        <v>852122.84</v>
      </c>
      <c r="T1599" s="122">
        <v>972</v>
      </c>
    </row>
    <row r="1600" spans="16:20" x14ac:dyDescent="0.25">
      <c r="P1600" s="58" t="s">
        <v>222</v>
      </c>
      <c r="Q1600" s="118">
        <v>448459.76</v>
      </c>
      <c r="R1600" s="119">
        <v>68</v>
      </c>
      <c r="S1600" s="118">
        <v>79139.960000000006</v>
      </c>
      <c r="T1600" s="119">
        <v>12</v>
      </c>
    </row>
    <row r="1601" spans="16:20" x14ac:dyDescent="0.25">
      <c r="P1601" s="58" t="s">
        <v>77</v>
      </c>
      <c r="Q1601" s="118">
        <v>3340228.05</v>
      </c>
      <c r="R1601" s="119">
        <v>3258</v>
      </c>
      <c r="S1601" s="118">
        <v>763957.27</v>
      </c>
      <c r="T1601" s="119">
        <v>744</v>
      </c>
    </row>
    <row r="1602" spans="16:20" x14ac:dyDescent="0.25">
      <c r="P1602" s="58" t="s">
        <v>117</v>
      </c>
      <c r="Q1602" s="118">
        <v>2785237.81</v>
      </c>
      <c r="R1602" s="119">
        <v>66656</v>
      </c>
      <c r="S1602" s="118">
        <v>9025.61</v>
      </c>
      <c r="T1602" s="119">
        <v>216</v>
      </c>
    </row>
    <row r="1603" spans="16:20" x14ac:dyDescent="0.25">
      <c r="P1603" s="58" t="s">
        <v>106</v>
      </c>
      <c r="Q1603" s="118">
        <v>1153</v>
      </c>
      <c r="R1603" s="119">
        <v>0</v>
      </c>
      <c r="S1603" s="118">
        <v>0</v>
      </c>
      <c r="T1603" s="119">
        <v>0</v>
      </c>
    </row>
    <row r="1604" spans="16:20" x14ac:dyDescent="0.25">
      <c r="P1604" s="59" t="s">
        <v>133</v>
      </c>
      <c r="Q1604" s="113">
        <v>1036921.84</v>
      </c>
      <c r="R1604" s="66">
        <v>9000</v>
      </c>
      <c r="S1604" s="113">
        <v>22221.200000000001</v>
      </c>
      <c r="T1604" s="122">
        <v>86</v>
      </c>
    </row>
    <row r="1605" spans="16:20" x14ac:dyDescent="0.25">
      <c r="P1605" s="58" t="s">
        <v>221</v>
      </c>
      <c r="Q1605" s="118">
        <v>65603.039999999994</v>
      </c>
      <c r="R1605" s="119">
        <v>386</v>
      </c>
      <c r="S1605" s="118">
        <v>0</v>
      </c>
      <c r="T1605" s="119">
        <v>0</v>
      </c>
    </row>
    <row r="1606" spans="16:20" x14ac:dyDescent="0.25">
      <c r="P1606" s="58" t="s">
        <v>223</v>
      </c>
      <c r="Q1606" s="118">
        <v>5220.3500000000004</v>
      </c>
      <c r="R1606" s="119">
        <v>0</v>
      </c>
      <c r="S1606" s="118">
        <v>0</v>
      </c>
      <c r="T1606" s="119">
        <v>0</v>
      </c>
    </row>
    <row r="1607" spans="16:20" x14ac:dyDescent="0.25">
      <c r="P1607" s="58" t="s">
        <v>135</v>
      </c>
      <c r="Q1607" s="118">
        <v>4712.8100000000004</v>
      </c>
      <c r="R1607" s="119">
        <v>4861</v>
      </c>
      <c r="S1607" s="118">
        <v>0</v>
      </c>
      <c r="T1607" s="119">
        <v>0</v>
      </c>
    </row>
    <row r="1608" spans="16:20" x14ac:dyDescent="0.25">
      <c r="P1608" s="58" t="s">
        <v>77</v>
      </c>
      <c r="Q1608" s="118">
        <v>926572.31</v>
      </c>
      <c r="R1608" s="119">
        <v>3586</v>
      </c>
      <c r="S1608" s="118">
        <v>22221.200000000001</v>
      </c>
      <c r="T1608" s="119">
        <v>86</v>
      </c>
    </row>
    <row r="1609" spans="16:20" x14ac:dyDescent="0.25">
      <c r="P1609" s="58" t="s">
        <v>117</v>
      </c>
      <c r="Q1609" s="118">
        <v>0</v>
      </c>
      <c r="R1609" s="119">
        <v>167</v>
      </c>
      <c r="S1609" s="118">
        <v>0</v>
      </c>
      <c r="T1609" s="119">
        <v>0</v>
      </c>
    </row>
    <row r="1610" spans="16:20" x14ac:dyDescent="0.25">
      <c r="P1610" s="58" t="s">
        <v>106</v>
      </c>
      <c r="Q1610" s="118">
        <v>34813.33</v>
      </c>
      <c r="R1610" s="119">
        <v>0</v>
      </c>
      <c r="S1610" s="118">
        <v>0</v>
      </c>
      <c r="T1610" s="119">
        <v>0</v>
      </c>
    </row>
    <row r="1611" spans="16:20" x14ac:dyDescent="0.25">
      <c r="P1611" s="59" t="s">
        <v>139</v>
      </c>
      <c r="Q1611" s="113">
        <v>220929.38999999998</v>
      </c>
      <c r="R1611" s="66">
        <v>1691</v>
      </c>
      <c r="S1611" s="113">
        <v>0</v>
      </c>
      <c r="T1611" s="122">
        <v>0</v>
      </c>
    </row>
    <row r="1612" spans="16:20" x14ac:dyDescent="0.25">
      <c r="P1612" s="58" t="s">
        <v>77</v>
      </c>
      <c r="Q1612" s="118">
        <v>51870.71</v>
      </c>
      <c r="R1612" s="119">
        <v>179</v>
      </c>
      <c r="S1612" s="118">
        <v>0</v>
      </c>
      <c r="T1612" s="119">
        <v>0</v>
      </c>
    </row>
    <row r="1613" spans="16:20" x14ac:dyDescent="0.25">
      <c r="P1613" s="58" t="s">
        <v>80</v>
      </c>
      <c r="Q1613" s="118">
        <v>0</v>
      </c>
      <c r="R1613" s="119">
        <v>235</v>
      </c>
      <c r="S1613" s="118">
        <v>0</v>
      </c>
      <c r="T1613" s="119">
        <v>0</v>
      </c>
    </row>
    <row r="1614" spans="16:20" x14ac:dyDescent="0.25">
      <c r="P1614" s="58" t="s">
        <v>117</v>
      </c>
      <c r="Q1614" s="118">
        <v>169058.68</v>
      </c>
      <c r="R1614" s="119">
        <v>1277</v>
      </c>
      <c r="S1614" s="118">
        <v>0</v>
      </c>
      <c r="T1614" s="119">
        <v>0</v>
      </c>
    </row>
    <row r="1615" spans="16:20" x14ac:dyDescent="0.25">
      <c r="P1615" s="59" t="s">
        <v>146</v>
      </c>
      <c r="Q1615" s="113">
        <v>294299.48</v>
      </c>
      <c r="R1615" s="66">
        <v>35645</v>
      </c>
      <c r="S1615" s="113">
        <v>0</v>
      </c>
      <c r="T1615" s="122">
        <v>0</v>
      </c>
    </row>
    <row r="1616" spans="16:20" x14ac:dyDescent="0.25">
      <c r="P1616" s="58" t="s">
        <v>148</v>
      </c>
      <c r="Q1616" s="118">
        <v>291742.49</v>
      </c>
      <c r="R1616" s="119">
        <v>33321</v>
      </c>
      <c r="S1616" s="118">
        <v>0</v>
      </c>
      <c r="T1616" s="119">
        <v>0</v>
      </c>
    </row>
    <row r="1617" spans="16:20" x14ac:dyDescent="0.25">
      <c r="P1617" s="58" t="s">
        <v>77</v>
      </c>
      <c r="Q1617" s="118">
        <v>2556.9899999999998</v>
      </c>
      <c r="R1617" s="119">
        <v>79</v>
      </c>
      <c r="S1617" s="118">
        <v>0</v>
      </c>
      <c r="T1617" s="119">
        <v>0</v>
      </c>
    </row>
    <row r="1618" spans="16:20" x14ac:dyDescent="0.25">
      <c r="P1618" s="58" t="s">
        <v>117</v>
      </c>
      <c r="Q1618" s="118">
        <v>0</v>
      </c>
      <c r="R1618" s="119">
        <v>1152</v>
      </c>
      <c r="S1618" s="118">
        <v>0</v>
      </c>
      <c r="T1618" s="119">
        <v>0</v>
      </c>
    </row>
    <row r="1619" spans="16:20" x14ac:dyDescent="0.25">
      <c r="P1619" s="58" t="s">
        <v>106</v>
      </c>
      <c r="Q1619" s="118">
        <v>0</v>
      </c>
      <c r="R1619" s="119">
        <v>373</v>
      </c>
      <c r="S1619" s="118">
        <v>0</v>
      </c>
      <c r="T1619" s="119">
        <v>0</v>
      </c>
    </row>
    <row r="1620" spans="16:20" x14ac:dyDescent="0.25">
      <c r="P1620" s="58" t="s">
        <v>83</v>
      </c>
      <c r="Q1620" s="118">
        <v>0</v>
      </c>
      <c r="R1620" s="119">
        <v>720</v>
      </c>
      <c r="S1620" s="118">
        <v>0</v>
      </c>
      <c r="T1620" s="119">
        <v>0</v>
      </c>
    </row>
    <row r="1621" spans="16:20" x14ac:dyDescent="0.25">
      <c r="P1621" s="59" t="s">
        <v>152</v>
      </c>
      <c r="Q1621" s="113">
        <v>39904.589999999997</v>
      </c>
      <c r="R1621" s="66">
        <v>0</v>
      </c>
      <c r="S1621" s="113">
        <v>0</v>
      </c>
      <c r="T1621" s="122">
        <v>0</v>
      </c>
    </row>
    <row r="1622" spans="16:20" x14ac:dyDescent="0.25">
      <c r="P1622" s="58" t="s">
        <v>221</v>
      </c>
      <c r="Q1622" s="118">
        <v>34250.78</v>
      </c>
      <c r="R1622" s="119">
        <v>0</v>
      </c>
      <c r="S1622" s="118">
        <v>0</v>
      </c>
      <c r="T1622" s="119">
        <v>0</v>
      </c>
    </row>
    <row r="1623" spans="16:20" x14ac:dyDescent="0.25">
      <c r="P1623" s="58" t="s">
        <v>224</v>
      </c>
      <c r="Q1623" s="118">
        <v>5653.81</v>
      </c>
      <c r="R1623" s="119">
        <v>0</v>
      </c>
      <c r="S1623" s="118">
        <v>0</v>
      </c>
      <c r="T1623" s="119">
        <v>0</v>
      </c>
    </row>
    <row r="1624" spans="16:20" x14ac:dyDescent="0.25">
      <c r="P1624" s="82" t="s">
        <v>162</v>
      </c>
      <c r="Q1624" s="76">
        <v>12352897.549999999</v>
      </c>
      <c r="R1624" s="68">
        <v>33929</v>
      </c>
      <c r="S1624" s="76">
        <v>111742.01</v>
      </c>
      <c r="T1624" s="68">
        <v>25</v>
      </c>
    </row>
    <row r="1625" spans="16:20" x14ac:dyDescent="0.25">
      <c r="P1625" s="59" t="s">
        <v>163</v>
      </c>
      <c r="Q1625" s="113">
        <v>7257399.8399999999</v>
      </c>
      <c r="R1625" s="66">
        <v>27580</v>
      </c>
      <c r="S1625" s="113">
        <v>0</v>
      </c>
      <c r="T1625" s="122">
        <v>0</v>
      </c>
    </row>
    <row r="1626" spans="16:20" x14ac:dyDescent="0.25">
      <c r="P1626" s="58" t="s">
        <v>165</v>
      </c>
      <c r="Q1626" s="118">
        <v>5715522.0700000003</v>
      </c>
      <c r="R1626" s="119">
        <v>22644</v>
      </c>
      <c r="S1626" s="118">
        <v>0</v>
      </c>
      <c r="T1626" s="119">
        <v>0</v>
      </c>
    </row>
    <row r="1627" spans="16:20" x14ac:dyDescent="0.25">
      <c r="P1627" s="58" t="s">
        <v>168</v>
      </c>
      <c r="Q1627" s="118">
        <v>6886.4</v>
      </c>
      <c r="R1627" s="119">
        <v>1474</v>
      </c>
      <c r="S1627" s="118">
        <v>0</v>
      </c>
      <c r="T1627" s="119">
        <v>0</v>
      </c>
    </row>
    <row r="1628" spans="16:20" x14ac:dyDescent="0.25">
      <c r="P1628" s="58" t="s">
        <v>171</v>
      </c>
      <c r="Q1628" s="118">
        <v>1469065.94</v>
      </c>
      <c r="R1628" s="119">
        <v>3462</v>
      </c>
      <c r="S1628" s="118">
        <v>0</v>
      </c>
      <c r="T1628" s="119">
        <v>0</v>
      </c>
    </row>
    <row r="1629" spans="16:20" x14ac:dyDescent="0.25">
      <c r="P1629" s="58" t="s">
        <v>77</v>
      </c>
      <c r="Q1629" s="118">
        <v>65925.429999999993</v>
      </c>
      <c r="R1629" s="119">
        <v>0</v>
      </c>
      <c r="S1629" s="118">
        <v>0</v>
      </c>
      <c r="T1629" s="119">
        <v>0</v>
      </c>
    </row>
    <row r="1630" spans="16:20" x14ac:dyDescent="0.25">
      <c r="P1630" s="59" t="s">
        <v>177</v>
      </c>
      <c r="Q1630" s="113">
        <v>1836022.03</v>
      </c>
      <c r="R1630" s="66">
        <v>5615</v>
      </c>
      <c r="S1630" s="113">
        <v>0</v>
      </c>
      <c r="T1630" s="122">
        <v>0</v>
      </c>
    </row>
    <row r="1631" spans="16:20" x14ac:dyDescent="0.25">
      <c r="P1631" s="58" t="s">
        <v>225</v>
      </c>
      <c r="Q1631" s="118">
        <v>257978.89</v>
      </c>
      <c r="R1631" s="119">
        <v>367</v>
      </c>
      <c r="S1631" s="118">
        <v>0</v>
      </c>
      <c r="T1631" s="119">
        <v>0</v>
      </c>
    </row>
    <row r="1632" spans="16:20" x14ac:dyDescent="0.25">
      <c r="P1632" s="58" t="s">
        <v>182</v>
      </c>
      <c r="Q1632" s="118">
        <v>492103.1</v>
      </c>
      <c r="R1632" s="119">
        <v>53</v>
      </c>
      <c r="S1632" s="118">
        <v>0</v>
      </c>
      <c r="T1632" s="119">
        <v>0</v>
      </c>
    </row>
    <row r="1633" spans="16:20" x14ac:dyDescent="0.25">
      <c r="P1633" s="58" t="s">
        <v>77</v>
      </c>
      <c r="Q1633" s="118">
        <v>1085940.04</v>
      </c>
      <c r="R1633" s="119">
        <v>5195</v>
      </c>
      <c r="S1633" s="118">
        <v>0</v>
      </c>
      <c r="T1633" s="119">
        <v>0</v>
      </c>
    </row>
    <row r="1634" spans="16:20" x14ac:dyDescent="0.25">
      <c r="P1634" s="59" t="s">
        <v>184</v>
      </c>
      <c r="Q1634" s="113">
        <v>3259475.68</v>
      </c>
      <c r="R1634" s="66">
        <v>734</v>
      </c>
      <c r="S1634" s="113">
        <v>111742.01</v>
      </c>
      <c r="T1634" s="122">
        <v>25</v>
      </c>
    </row>
    <row r="1635" spans="16:20" x14ac:dyDescent="0.25">
      <c r="P1635" s="58" t="s">
        <v>186</v>
      </c>
      <c r="Q1635" s="118">
        <v>728557.88</v>
      </c>
      <c r="R1635" s="119">
        <v>163</v>
      </c>
      <c r="S1635" s="118">
        <v>111742.01</v>
      </c>
      <c r="T1635" s="119">
        <v>25</v>
      </c>
    </row>
    <row r="1636" spans="16:20" x14ac:dyDescent="0.25">
      <c r="P1636" s="58" t="s">
        <v>189</v>
      </c>
      <c r="Q1636" s="118">
        <v>1175830.55</v>
      </c>
      <c r="R1636" s="119">
        <v>271</v>
      </c>
      <c r="S1636" s="118">
        <v>0</v>
      </c>
      <c r="T1636" s="119">
        <v>0</v>
      </c>
    </row>
    <row r="1637" spans="16:20" x14ac:dyDescent="0.25">
      <c r="P1637" s="58" t="s">
        <v>77</v>
      </c>
      <c r="Q1637" s="118">
        <v>122204.7</v>
      </c>
      <c r="R1637" s="119">
        <v>16</v>
      </c>
      <c r="S1637" s="118">
        <v>0</v>
      </c>
      <c r="T1637" s="119">
        <v>0</v>
      </c>
    </row>
    <row r="1638" spans="16:20" x14ac:dyDescent="0.25">
      <c r="P1638" s="58" t="s">
        <v>80</v>
      </c>
      <c r="Q1638" s="118">
        <v>19641.91</v>
      </c>
      <c r="R1638" s="119">
        <v>239</v>
      </c>
      <c r="S1638" s="118">
        <v>0</v>
      </c>
      <c r="T1638" s="119">
        <v>0</v>
      </c>
    </row>
    <row r="1639" spans="16:20" x14ac:dyDescent="0.25">
      <c r="P1639" s="58" t="s">
        <v>117</v>
      </c>
      <c r="Q1639" s="118">
        <v>1183296.8600000001</v>
      </c>
      <c r="R1639" s="119">
        <v>0</v>
      </c>
      <c r="S1639" s="118">
        <v>0</v>
      </c>
      <c r="T1639" s="119">
        <v>0</v>
      </c>
    </row>
    <row r="1640" spans="16:20" x14ac:dyDescent="0.25">
      <c r="P1640" s="58" t="s">
        <v>106</v>
      </c>
      <c r="Q1640" s="118">
        <v>19979.759999999998</v>
      </c>
      <c r="R1640" s="119">
        <v>0</v>
      </c>
      <c r="S1640" s="118">
        <v>0</v>
      </c>
      <c r="T1640" s="119">
        <v>0</v>
      </c>
    </row>
    <row r="1641" spans="16:20" x14ac:dyDescent="0.25">
      <c r="P1641" s="58" t="s">
        <v>83</v>
      </c>
      <c r="Q1641" s="118">
        <v>9964.02</v>
      </c>
      <c r="R1641" s="119">
        <v>45</v>
      </c>
      <c r="S1641" s="118">
        <v>0</v>
      </c>
      <c r="T1641" s="119">
        <v>0</v>
      </c>
    </row>
    <row r="1642" spans="16:20" x14ac:dyDescent="0.25">
      <c r="P1642" s="82" t="s">
        <v>191</v>
      </c>
      <c r="Q1642" s="76">
        <v>3382519.1899999995</v>
      </c>
      <c r="R1642" s="68">
        <v>301577</v>
      </c>
      <c r="S1642" s="76">
        <v>0</v>
      </c>
      <c r="T1642" s="68">
        <v>0</v>
      </c>
    </row>
    <row r="1643" spans="16:20" x14ac:dyDescent="0.25">
      <c r="P1643" s="59" t="s">
        <v>226</v>
      </c>
      <c r="Q1643" s="113">
        <v>489861.51</v>
      </c>
      <c r="R1643" s="66">
        <v>310</v>
      </c>
      <c r="S1643" s="113">
        <v>0</v>
      </c>
      <c r="T1643" s="122">
        <v>0</v>
      </c>
    </row>
    <row r="1644" spans="16:20" x14ac:dyDescent="0.25">
      <c r="P1644" s="58" t="s">
        <v>77</v>
      </c>
      <c r="Q1644" s="118">
        <v>486087.25</v>
      </c>
      <c r="R1644" s="119">
        <v>120</v>
      </c>
      <c r="S1644" s="118">
        <v>0</v>
      </c>
      <c r="T1644" s="119">
        <v>0</v>
      </c>
    </row>
    <row r="1645" spans="16:20" x14ac:dyDescent="0.25">
      <c r="P1645" s="58" t="s">
        <v>80</v>
      </c>
      <c r="Q1645" s="118">
        <v>0</v>
      </c>
      <c r="R1645" s="119">
        <v>140</v>
      </c>
      <c r="S1645" s="118">
        <v>0</v>
      </c>
      <c r="T1645" s="119">
        <v>0</v>
      </c>
    </row>
    <row r="1646" spans="16:20" x14ac:dyDescent="0.25">
      <c r="P1646" s="58" t="s">
        <v>106</v>
      </c>
      <c r="Q1646" s="118">
        <v>3774.26</v>
      </c>
      <c r="R1646" s="119">
        <v>50</v>
      </c>
      <c r="S1646" s="118">
        <v>0</v>
      </c>
      <c r="T1646" s="119">
        <v>0</v>
      </c>
    </row>
    <row r="1647" spans="16:20" x14ac:dyDescent="0.25">
      <c r="P1647" s="59" t="s">
        <v>228</v>
      </c>
      <c r="Q1647" s="113">
        <v>2655882.15</v>
      </c>
      <c r="R1647" s="66">
        <v>298989</v>
      </c>
      <c r="S1647" s="113">
        <v>0</v>
      </c>
      <c r="T1647" s="122">
        <v>0</v>
      </c>
    </row>
    <row r="1648" spans="16:20" x14ac:dyDescent="0.25">
      <c r="P1648" s="58" t="s">
        <v>227</v>
      </c>
      <c r="Q1648" s="118">
        <v>342450.16</v>
      </c>
      <c r="R1648" s="119">
        <v>294216</v>
      </c>
      <c r="S1648" s="118">
        <v>0</v>
      </c>
      <c r="T1648" s="119">
        <v>0</v>
      </c>
    </row>
    <row r="1649" spans="16:20" x14ac:dyDescent="0.25">
      <c r="P1649" s="58" t="s">
        <v>77</v>
      </c>
      <c r="Q1649" s="118">
        <v>1766972.93</v>
      </c>
      <c r="R1649" s="119">
        <v>1054</v>
      </c>
      <c r="S1649" s="118">
        <v>0</v>
      </c>
      <c r="T1649" s="119">
        <v>0</v>
      </c>
    </row>
    <row r="1650" spans="16:20" x14ac:dyDescent="0.25">
      <c r="P1650" s="58" t="s">
        <v>80</v>
      </c>
      <c r="Q1650" s="118">
        <v>25264.33</v>
      </c>
      <c r="R1650" s="119">
        <v>1001</v>
      </c>
      <c r="S1650" s="118">
        <v>0</v>
      </c>
      <c r="T1650" s="119">
        <v>0</v>
      </c>
    </row>
    <row r="1651" spans="16:20" x14ac:dyDescent="0.25">
      <c r="P1651" s="58" t="s">
        <v>106</v>
      </c>
      <c r="Q1651" s="118">
        <v>521194.73</v>
      </c>
      <c r="R1651" s="119">
        <v>2718</v>
      </c>
      <c r="S1651" s="118">
        <v>0</v>
      </c>
      <c r="T1651" s="119">
        <v>0</v>
      </c>
    </row>
    <row r="1652" spans="16:20" x14ac:dyDescent="0.25">
      <c r="P1652" s="59" t="s">
        <v>201</v>
      </c>
      <c r="Q1652" s="113">
        <v>236775.53000000003</v>
      </c>
      <c r="R1652" s="66">
        <v>2278</v>
      </c>
      <c r="S1652" s="113">
        <v>0</v>
      </c>
      <c r="T1652" s="122">
        <v>0</v>
      </c>
    </row>
    <row r="1653" spans="16:20" x14ac:dyDescent="0.25">
      <c r="P1653" s="58" t="s">
        <v>203</v>
      </c>
      <c r="Q1653" s="118">
        <v>6096.75</v>
      </c>
      <c r="R1653" s="119">
        <v>475</v>
      </c>
      <c r="S1653" s="118">
        <v>0</v>
      </c>
      <c r="T1653" s="119">
        <v>0</v>
      </c>
    </row>
    <row r="1654" spans="16:20" x14ac:dyDescent="0.25">
      <c r="P1654" s="58" t="s">
        <v>77</v>
      </c>
      <c r="Q1654" s="118">
        <v>162949.67000000001</v>
      </c>
      <c r="R1654" s="119">
        <v>799</v>
      </c>
      <c r="S1654" s="118">
        <v>0</v>
      </c>
      <c r="T1654" s="119">
        <v>0</v>
      </c>
    </row>
    <row r="1655" spans="16:20" x14ac:dyDescent="0.25">
      <c r="P1655" s="58" t="s">
        <v>80</v>
      </c>
      <c r="Q1655" s="118">
        <v>14449.13</v>
      </c>
      <c r="R1655" s="119">
        <v>695</v>
      </c>
      <c r="S1655" s="118">
        <v>0</v>
      </c>
      <c r="T1655" s="119">
        <v>0</v>
      </c>
    </row>
    <row r="1656" spans="16:20" x14ac:dyDescent="0.25">
      <c r="P1656" s="58" t="s">
        <v>117</v>
      </c>
      <c r="Q1656" s="118">
        <v>0</v>
      </c>
      <c r="R1656" s="119">
        <v>155</v>
      </c>
      <c r="S1656" s="118">
        <v>0</v>
      </c>
      <c r="T1656" s="119">
        <v>0</v>
      </c>
    </row>
    <row r="1657" spans="16:20" x14ac:dyDescent="0.25">
      <c r="P1657" s="58" t="s">
        <v>106</v>
      </c>
      <c r="Q1657" s="118">
        <v>53279.98</v>
      </c>
      <c r="R1657" s="119">
        <v>154</v>
      </c>
      <c r="S1657" s="118">
        <v>0</v>
      </c>
      <c r="T1657" s="119">
        <v>0</v>
      </c>
    </row>
    <row r="1658" spans="16:20" x14ac:dyDescent="0.25">
      <c r="P1658" s="80" t="s">
        <v>43</v>
      </c>
      <c r="Q1658" s="110">
        <v>191717157.65999994</v>
      </c>
      <c r="R1658" s="81">
        <v>1264542</v>
      </c>
      <c r="S1658" s="110">
        <v>79951426.739999995</v>
      </c>
      <c r="T1658" s="81">
        <v>168285</v>
      </c>
    </row>
    <row r="1659" spans="16:20" x14ac:dyDescent="0.25">
      <c r="P1659" s="82" t="s">
        <v>61</v>
      </c>
      <c r="Q1659" s="76">
        <v>105108100.61000001</v>
      </c>
      <c r="R1659" s="68">
        <v>32474</v>
      </c>
      <c r="S1659" s="76">
        <v>61087842.010000005</v>
      </c>
      <c r="T1659" s="68">
        <v>4551</v>
      </c>
    </row>
    <row r="1660" spans="16:20" x14ac:dyDescent="0.25">
      <c r="P1660" s="59" t="s">
        <v>214</v>
      </c>
      <c r="Q1660" s="113">
        <v>62283726.530000001</v>
      </c>
      <c r="R1660" s="66">
        <v>1359</v>
      </c>
      <c r="S1660" s="113">
        <v>34481887.920000002</v>
      </c>
      <c r="T1660" s="122">
        <v>754</v>
      </c>
    </row>
    <row r="1661" spans="16:20" x14ac:dyDescent="0.25">
      <c r="P1661" s="58" t="s">
        <v>215</v>
      </c>
      <c r="Q1661" s="118">
        <v>14026634.68</v>
      </c>
      <c r="R1661" s="119">
        <v>293</v>
      </c>
      <c r="S1661" s="118">
        <v>6414911.4199999999</v>
      </c>
      <c r="T1661" s="119">
        <v>134</v>
      </c>
    </row>
    <row r="1662" spans="16:20" x14ac:dyDescent="0.25">
      <c r="P1662" s="58" t="s">
        <v>216</v>
      </c>
      <c r="Q1662" s="118">
        <v>48257091.850000001</v>
      </c>
      <c r="R1662" s="119">
        <v>1066</v>
      </c>
      <c r="S1662" s="118">
        <v>28066976.5</v>
      </c>
      <c r="T1662" s="119">
        <v>620</v>
      </c>
    </row>
    <row r="1663" spans="16:20" x14ac:dyDescent="0.25">
      <c r="P1663" s="59" t="s">
        <v>217</v>
      </c>
      <c r="Q1663" s="113">
        <v>8746327.7599999998</v>
      </c>
      <c r="R1663" s="66">
        <v>333</v>
      </c>
      <c r="S1663" s="113">
        <v>3073034.08</v>
      </c>
      <c r="T1663" s="122">
        <v>117</v>
      </c>
    </row>
    <row r="1664" spans="16:20" x14ac:dyDescent="0.25">
      <c r="P1664" s="58" t="s">
        <v>64</v>
      </c>
      <c r="Q1664" s="118">
        <v>8746327.7599999998</v>
      </c>
      <c r="R1664" s="119">
        <v>333</v>
      </c>
      <c r="S1664" s="118">
        <v>3073034.08</v>
      </c>
      <c r="T1664" s="119">
        <v>117</v>
      </c>
    </row>
    <row r="1665" spans="16:20" x14ac:dyDescent="0.25">
      <c r="P1665" s="59" t="s">
        <v>62</v>
      </c>
      <c r="Q1665" s="113">
        <v>23532920.010000002</v>
      </c>
      <c r="R1665" s="66">
        <v>3680</v>
      </c>
      <c r="S1665" s="113">
        <v>23532920.010000002</v>
      </c>
      <c r="T1665" s="122">
        <v>3680</v>
      </c>
    </row>
    <row r="1666" spans="16:20" x14ac:dyDescent="0.25">
      <c r="P1666" s="58" t="s">
        <v>70</v>
      </c>
      <c r="Q1666" s="118">
        <v>23532920.010000002</v>
      </c>
      <c r="R1666" s="119">
        <v>3680</v>
      </c>
      <c r="S1666" s="118">
        <v>23532920.010000002</v>
      </c>
      <c r="T1666" s="119">
        <v>3680</v>
      </c>
    </row>
    <row r="1667" spans="16:20" x14ac:dyDescent="0.25">
      <c r="P1667" s="59" t="s">
        <v>75</v>
      </c>
      <c r="Q1667" s="113">
        <v>10545126.310000001</v>
      </c>
      <c r="R1667" s="66">
        <v>27102</v>
      </c>
      <c r="S1667" s="113">
        <v>0</v>
      </c>
      <c r="T1667" s="122">
        <v>0</v>
      </c>
    </row>
    <row r="1668" spans="16:20" x14ac:dyDescent="0.25">
      <c r="P1668" s="58" t="s">
        <v>77</v>
      </c>
      <c r="Q1668" s="118">
        <v>10545126.310000001</v>
      </c>
      <c r="R1668" s="119">
        <v>27102</v>
      </c>
      <c r="S1668" s="118">
        <v>0</v>
      </c>
      <c r="T1668" s="119">
        <v>0</v>
      </c>
    </row>
    <row r="1669" spans="16:20" x14ac:dyDescent="0.25">
      <c r="P1669" s="82" t="s">
        <v>85</v>
      </c>
      <c r="Q1669" s="76">
        <v>4555809.6500000004</v>
      </c>
      <c r="R1669" s="68">
        <v>49739</v>
      </c>
      <c r="S1669" s="76">
        <v>3181983.16</v>
      </c>
      <c r="T1669" s="68">
        <v>35439</v>
      </c>
    </row>
    <row r="1670" spans="16:20" x14ac:dyDescent="0.25">
      <c r="P1670" s="59" t="s">
        <v>86</v>
      </c>
      <c r="Q1670" s="113">
        <v>2453324.48</v>
      </c>
      <c r="R1670" s="66">
        <v>25488</v>
      </c>
      <c r="S1670" s="113">
        <v>1143595.1299999999</v>
      </c>
      <c r="T1670" s="122">
        <v>11927</v>
      </c>
    </row>
    <row r="1671" spans="16:20" x14ac:dyDescent="0.25">
      <c r="P1671" s="58" t="s">
        <v>219</v>
      </c>
      <c r="Q1671" s="118">
        <v>12413.52</v>
      </c>
      <c r="R1671" s="119">
        <v>3081</v>
      </c>
      <c r="S1671" s="118">
        <v>5572.18</v>
      </c>
      <c r="T1671" s="119">
        <v>1383</v>
      </c>
    </row>
    <row r="1672" spans="16:20" x14ac:dyDescent="0.25">
      <c r="P1672" s="58" t="s">
        <v>77</v>
      </c>
      <c r="Q1672" s="118">
        <v>63422.1</v>
      </c>
      <c r="R1672" s="119">
        <v>9777</v>
      </c>
      <c r="S1672" s="118">
        <v>30222.32</v>
      </c>
      <c r="T1672" s="119">
        <v>4659</v>
      </c>
    </row>
    <row r="1673" spans="16:20" x14ac:dyDescent="0.25">
      <c r="P1673" s="58" t="s">
        <v>80</v>
      </c>
      <c r="Q1673" s="118">
        <v>2377488.86</v>
      </c>
      <c r="R1673" s="119">
        <v>12630</v>
      </c>
      <c r="S1673" s="118">
        <v>1107800.6299999999</v>
      </c>
      <c r="T1673" s="119">
        <v>5885</v>
      </c>
    </row>
    <row r="1674" spans="16:20" x14ac:dyDescent="0.25">
      <c r="P1674" s="59" t="s">
        <v>97</v>
      </c>
      <c r="Q1674" s="113">
        <v>2102485.17</v>
      </c>
      <c r="R1674" s="66">
        <v>24251</v>
      </c>
      <c r="S1674" s="113">
        <v>2038388.03</v>
      </c>
      <c r="T1674" s="122">
        <v>23512</v>
      </c>
    </row>
    <row r="1675" spans="16:20" x14ac:dyDescent="0.25">
      <c r="P1675" s="58" t="s">
        <v>77</v>
      </c>
      <c r="Q1675" s="118">
        <v>559574.63</v>
      </c>
      <c r="R1675" s="119">
        <v>6764</v>
      </c>
      <c r="S1675" s="118">
        <v>542946.23</v>
      </c>
      <c r="T1675" s="119">
        <v>6563</v>
      </c>
    </row>
    <row r="1676" spans="16:20" x14ac:dyDescent="0.25">
      <c r="P1676" s="58" t="s">
        <v>80</v>
      </c>
      <c r="Q1676" s="118">
        <v>1542910.54</v>
      </c>
      <c r="R1676" s="119">
        <v>17487</v>
      </c>
      <c r="S1676" s="118">
        <v>1495441.8</v>
      </c>
      <c r="T1676" s="119">
        <v>16949</v>
      </c>
    </row>
    <row r="1677" spans="16:20" x14ac:dyDescent="0.25">
      <c r="P1677" s="82" t="s">
        <v>110</v>
      </c>
      <c r="Q1677" s="76">
        <v>52584076.960000001</v>
      </c>
      <c r="R1677" s="68">
        <v>806809</v>
      </c>
      <c r="S1677" s="76">
        <v>5233943.3500000006</v>
      </c>
      <c r="T1677" s="68">
        <v>93404</v>
      </c>
    </row>
    <row r="1678" spans="16:20" x14ac:dyDescent="0.25">
      <c r="P1678" s="59" t="s">
        <v>111</v>
      </c>
      <c r="Q1678" s="113">
        <v>35664481.620000005</v>
      </c>
      <c r="R1678" s="66">
        <v>595415</v>
      </c>
      <c r="S1678" s="113">
        <v>3918960.96</v>
      </c>
      <c r="T1678" s="122">
        <v>77762</v>
      </c>
    </row>
    <row r="1679" spans="16:20" x14ac:dyDescent="0.25">
      <c r="P1679" s="58" t="s">
        <v>77</v>
      </c>
      <c r="Q1679" s="118">
        <v>3253258.95</v>
      </c>
      <c r="R1679" s="119">
        <v>6584</v>
      </c>
      <c r="S1679" s="118">
        <v>84493.82</v>
      </c>
      <c r="T1679" s="119">
        <v>171</v>
      </c>
    </row>
    <row r="1680" spans="16:20" x14ac:dyDescent="0.25">
      <c r="P1680" s="58" t="s">
        <v>80</v>
      </c>
      <c r="Q1680" s="118">
        <v>65324</v>
      </c>
      <c r="R1680" s="119">
        <v>18861</v>
      </c>
      <c r="S1680" s="118">
        <v>36972.26</v>
      </c>
      <c r="T1680" s="119">
        <v>10675</v>
      </c>
    </row>
    <row r="1681" spans="16:20" x14ac:dyDescent="0.25">
      <c r="P1681" s="58" t="s">
        <v>117</v>
      </c>
      <c r="Q1681" s="118">
        <v>32345898.670000002</v>
      </c>
      <c r="R1681" s="119">
        <v>569970</v>
      </c>
      <c r="S1681" s="118">
        <v>3797494.88</v>
      </c>
      <c r="T1681" s="119">
        <v>66916</v>
      </c>
    </row>
    <row r="1682" spans="16:20" x14ac:dyDescent="0.25">
      <c r="P1682" s="59" t="s">
        <v>119</v>
      </c>
      <c r="Q1682" s="113">
        <v>725865.67</v>
      </c>
      <c r="R1682" s="66">
        <v>563</v>
      </c>
      <c r="S1682" s="113">
        <v>183078.02</v>
      </c>
      <c r="T1682" s="122">
        <v>142</v>
      </c>
    </row>
    <row r="1683" spans="16:20" x14ac:dyDescent="0.25">
      <c r="P1683" s="58" t="s">
        <v>77</v>
      </c>
      <c r="Q1683" s="118">
        <v>725865.67</v>
      </c>
      <c r="R1683" s="119">
        <v>563</v>
      </c>
      <c r="S1683" s="118">
        <v>183078.02</v>
      </c>
      <c r="T1683" s="119">
        <v>142</v>
      </c>
    </row>
    <row r="1684" spans="16:20" x14ac:dyDescent="0.25">
      <c r="P1684" s="59" t="s">
        <v>128</v>
      </c>
      <c r="Q1684" s="113">
        <v>4299313.4400000004</v>
      </c>
      <c r="R1684" s="66">
        <v>2847</v>
      </c>
      <c r="S1684" s="113">
        <v>256720.51</v>
      </c>
      <c r="T1684" s="122">
        <v>170</v>
      </c>
    </row>
    <row r="1685" spans="16:20" x14ac:dyDescent="0.25">
      <c r="P1685" s="58" t="s">
        <v>77</v>
      </c>
      <c r="Q1685" s="118">
        <v>4299313.4400000004</v>
      </c>
      <c r="R1685" s="119">
        <v>2847</v>
      </c>
      <c r="S1685" s="118">
        <v>256720.51</v>
      </c>
      <c r="T1685" s="119">
        <v>170</v>
      </c>
    </row>
    <row r="1686" spans="16:20" x14ac:dyDescent="0.25">
      <c r="P1686" s="59" t="s">
        <v>139</v>
      </c>
      <c r="Q1686" s="113">
        <v>11055917.65</v>
      </c>
      <c r="R1686" s="66">
        <v>202475</v>
      </c>
      <c r="S1686" s="113">
        <v>770235.24</v>
      </c>
      <c r="T1686" s="122">
        <v>14572</v>
      </c>
    </row>
    <row r="1687" spans="16:20" x14ac:dyDescent="0.25">
      <c r="P1687" s="58" t="s">
        <v>77</v>
      </c>
      <c r="Q1687" s="118">
        <v>1105767.3899999999</v>
      </c>
      <c r="R1687" s="119">
        <v>13505</v>
      </c>
      <c r="S1687" s="118">
        <v>8269.7199999999993</v>
      </c>
      <c r="T1687" s="119">
        <v>101</v>
      </c>
    </row>
    <row r="1688" spans="16:20" x14ac:dyDescent="0.25">
      <c r="P1688" s="58" t="s">
        <v>117</v>
      </c>
      <c r="Q1688" s="118">
        <v>9950150.2599999998</v>
      </c>
      <c r="R1688" s="119">
        <v>188970</v>
      </c>
      <c r="S1688" s="118">
        <v>761965.52</v>
      </c>
      <c r="T1688" s="119">
        <v>14471</v>
      </c>
    </row>
    <row r="1689" spans="16:20" x14ac:dyDescent="0.25">
      <c r="P1689" s="59" t="s">
        <v>146</v>
      </c>
      <c r="Q1689" s="113">
        <v>195930.58</v>
      </c>
      <c r="R1689" s="66">
        <v>868</v>
      </c>
      <c r="S1689" s="113">
        <v>0</v>
      </c>
      <c r="T1689" s="122">
        <v>0</v>
      </c>
    </row>
    <row r="1690" spans="16:20" x14ac:dyDescent="0.25">
      <c r="P1690" s="58" t="s">
        <v>77</v>
      </c>
      <c r="Q1690" s="118">
        <v>195930.58</v>
      </c>
      <c r="R1690" s="119">
        <v>868</v>
      </c>
      <c r="S1690" s="118">
        <v>0</v>
      </c>
      <c r="T1690" s="119">
        <v>0</v>
      </c>
    </row>
    <row r="1691" spans="16:20" x14ac:dyDescent="0.25">
      <c r="P1691" s="59" t="s">
        <v>159</v>
      </c>
      <c r="Q1691" s="113">
        <v>642568</v>
      </c>
      <c r="R1691" s="66">
        <v>4641</v>
      </c>
      <c r="S1691" s="113">
        <v>104948.62</v>
      </c>
      <c r="T1691" s="122">
        <v>758</v>
      </c>
    </row>
    <row r="1692" spans="16:20" x14ac:dyDescent="0.25">
      <c r="P1692" s="58" t="s">
        <v>77</v>
      </c>
      <c r="Q1692" s="118">
        <v>642568</v>
      </c>
      <c r="R1692" s="119">
        <v>4641</v>
      </c>
      <c r="S1692" s="118">
        <v>104948.62</v>
      </c>
      <c r="T1692" s="119">
        <v>758</v>
      </c>
    </row>
    <row r="1693" spans="16:20" x14ac:dyDescent="0.25">
      <c r="P1693" s="82" t="s">
        <v>162</v>
      </c>
      <c r="Q1693" s="76">
        <v>28050341.509999998</v>
      </c>
      <c r="R1693" s="68">
        <v>329502</v>
      </c>
      <c r="S1693" s="76">
        <v>10447658.219999999</v>
      </c>
      <c r="T1693" s="68">
        <v>34891</v>
      </c>
    </row>
    <row r="1694" spans="16:20" x14ac:dyDescent="0.25">
      <c r="P1694" s="59" t="s">
        <v>163</v>
      </c>
      <c r="Q1694" s="113">
        <v>16993516.739999998</v>
      </c>
      <c r="R1694" s="66">
        <v>16289</v>
      </c>
      <c r="S1694" s="113">
        <v>9553728.5299999993</v>
      </c>
      <c r="T1694" s="122">
        <v>9425</v>
      </c>
    </row>
    <row r="1695" spans="16:20" x14ac:dyDescent="0.25">
      <c r="P1695" s="58" t="s">
        <v>168</v>
      </c>
      <c r="Q1695" s="118">
        <v>16308746.76</v>
      </c>
      <c r="R1695" s="119">
        <v>16089</v>
      </c>
      <c r="S1695" s="118">
        <v>9553728.5299999993</v>
      </c>
      <c r="T1695" s="119">
        <v>9425</v>
      </c>
    </row>
    <row r="1696" spans="16:20" x14ac:dyDescent="0.25">
      <c r="P1696" s="58" t="s">
        <v>77</v>
      </c>
      <c r="Q1696" s="118">
        <v>684769.98</v>
      </c>
      <c r="R1696" s="119">
        <v>200</v>
      </c>
      <c r="S1696" s="118">
        <v>0</v>
      </c>
      <c r="T1696" s="119">
        <v>0</v>
      </c>
    </row>
    <row r="1697" spans="16:20" x14ac:dyDescent="0.25">
      <c r="P1697" s="59" t="s">
        <v>177</v>
      </c>
      <c r="Q1697" s="113">
        <v>11056824.770000001</v>
      </c>
      <c r="R1697" s="66">
        <v>313213</v>
      </c>
      <c r="S1697" s="113">
        <v>893929.69</v>
      </c>
      <c r="T1697" s="122">
        <v>25466</v>
      </c>
    </row>
    <row r="1698" spans="16:20" x14ac:dyDescent="0.25">
      <c r="P1698" s="58" t="s">
        <v>182</v>
      </c>
      <c r="Q1698" s="118">
        <v>10851244.880000001</v>
      </c>
      <c r="R1698" s="119">
        <v>309127</v>
      </c>
      <c r="S1698" s="118">
        <v>893929.69</v>
      </c>
      <c r="T1698" s="119">
        <v>25466</v>
      </c>
    </row>
    <row r="1699" spans="16:20" x14ac:dyDescent="0.25">
      <c r="P1699" s="58" t="s">
        <v>77</v>
      </c>
      <c r="Q1699" s="118">
        <v>205579.89</v>
      </c>
      <c r="R1699" s="119">
        <v>4086</v>
      </c>
      <c r="S1699" s="118">
        <v>0</v>
      </c>
      <c r="T1699" s="119">
        <v>0</v>
      </c>
    </row>
    <row r="1700" spans="16:20" x14ac:dyDescent="0.25">
      <c r="P1700" s="82" t="s">
        <v>191</v>
      </c>
      <c r="Q1700" s="76">
        <v>1418828.93</v>
      </c>
      <c r="R1700" s="68">
        <v>46018</v>
      </c>
      <c r="S1700" s="76">
        <v>0</v>
      </c>
      <c r="T1700" s="68">
        <v>0</v>
      </c>
    </row>
    <row r="1701" spans="16:20" x14ac:dyDescent="0.25">
      <c r="P1701" s="59" t="s">
        <v>192</v>
      </c>
      <c r="Q1701" s="113">
        <v>561326.49</v>
      </c>
      <c r="R1701" s="66">
        <v>1370</v>
      </c>
      <c r="S1701" s="113">
        <v>0</v>
      </c>
      <c r="T1701" s="122">
        <v>0</v>
      </c>
    </row>
    <row r="1702" spans="16:20" x14ac:dyDescent="0.25">
      <c r="P1702" s="58" t="s">
        <v>77</v>
      </c>
      <c r="Q1702" s="118">
        <v>561326.49</v>
      </c>
      <c r="R1702" s="119">
        <v>1370</v>
      </c>
      <c r="S1702" s="118">
        <v>0</v>
      </c>
      <c r="T1702" s="119">
        <v>0</v>
      </c>
    </row>
    <row r="1703" spans="16:20" x14ac:dyDescent="0.25">
      <c r="P1703" s="59" t="s">
        <v>228</v>
      </c>
      <c r="Q1703" s="113">
        <v>22978.5</v>
      </c>
      <c r="R1703" s="66">
        <v>6678</v>
      </c>
      <c r="S1703" s="113">
        <v>0</v>
      </c>
      <c r="T1703" s="122">
        <v>0</v>
      </c>
    </row>
    <row r="1704" spans="16:20" x14ac:dyDescent="0.25">
      <c r="P1704" s="58" t="s">
        <v>77</v>
      </c>
      <c r="Q1704" s="118">
        <v>22978.5</v>
      </c>
      <c r="R1704" s="119">
        <v>6678</v>
      </c>
      <c r="S1704" s="118">
        <v>0</v>
      </c>
      <c r="T1704" s="119">
        <v>0</v>
      </c>
    </row>
    <row r="1705" spans="16:20" x14ac:dyDescent="0.25">
      <c r="P1705" s="59" t="s">
        <v>201</v>
      </c>
      <c r="Q1705" s="113">
        <v>834523.94</v>
      </c>
      <c r="R1705" s="66">
        <v>37970</v>
      </c>
      <c r="S1705" s="113">
        <v>0</v>
      </c>
      <c r="T1705" s="122">
        <v>0</v>
      </c>
    </row>
    <row r="1706" spans="16:20" x14ac:dyDescent="0.25">
      <c r="P1706" s="58" t="s">
        <v>77</v>
      </c>
      <c r="Q1706" s="118">
        <v>834523.94</v>
      </c>
      <c r="R1706" s="119">
        <v>37970</v>
      </c>
      <c r="S1706" s="118">
        <v>0</v>
      </c>
      <c r="T1706" s="119">
        <v>0</v>
      </c>
    </row>
    <row r="1707" spans="16:20" x14ac:dyDescent="0.25">
      <c r="P1707" s="80" t="s">
        <v>44</v>
      </c>
      <c r="Q1707" s="110">
        <v>551759565.2299999</v>
      </c>
      <c r="R1707" s="81">
        <v>5388772</v>
      </c>
      <c r="S1707" s="110">
        <v>66973536.269999988</v>
      </c>
      <c r="T1707" s="81">
        <v>915226</v>
      </c>
    </row>
    <row r="1708" spans="16:20" x14ac:dyDescent="0.25">
      <c r="P1708" s="82" t="s">
        <v>61</v>
      </c>
      <c r="Q1708" s="76">
        <v>197707163.36000001</v>
      </c>
      <c r="R1708" s="68">
        <v>84985</v>
      </c>
      <c r="S1708" s="76">
        <v>33807344.32</v>
      </c>
      <c r="T1708" s="68">
        <v>6846</v>
      </c>
    </row>
    <row r="1709" spans="16:20" x14ac:dyDescent="0.25">
      <c r="P1709" s="59" t="s">
        <v>214</v>
      </c>
      <c r="Q1709" s="113">
        <v>84372826.140000001</v>
      </c>
      <c r="R1709" s="66">
        <v>3970</v>
      </c>
      <c r="S1709" s="113">
        <v>12678648.02</v>
      </c>
      <c r="T1709" s="122">
        <v>609</v>
      </c>
    </row>
    <row r="1710" spans="16:20" x14ac:dyDescent="0.25">
      <c r="P1710" s="58" t="s">
        <v>215</v>
      </c>
      <c r="Q1710" s="118">
        <v>39227542.270000003</v>
      </c>
      <c r="R1710" s="119">
        <v>1643</v>
      </c>
      <c r="S1710" s="118">
        <v>4607982.75</v>
      </c>
      <c r="T1710" s="119">
        <v>193</v>
      </c>
    </row>
    <row r="1711" spans="16:20" x14ac:dyDescent="0.25">
      <c r="P1711" s="58" t="s">
        <v>216</v>
      </c>
      <c r="Q1711" s="118">
        <v>45145283.869999997</v>
      </c>
      <c r="R1711" s="119">
        <v>2327</v>
      </c>
      <c r="S1711" s="118">
        <v>8070665.2699999996</v>
      </c>
      <c r="T1711" s="119">
        <v>416</v>
      </c>
    </row>
    <row r="1712" spans="16:20" x14ac:dyDescent="0.25">
      <c r="P1712" s="59" t="s">
        <v>217</v>
      </c>
      <c r="Q1712" s="113">
        <v>80192207.629999995</v>
      </c>
      <c r="R1712" s="66">
        <v>6076</v>
      </c>
      <c r="S1712" s="113">
        <v>16692373.029999999</v>
      </c>
      <c r="T1712" s="122">
        <v>1251</v>
      </c>
    </row>
    <row r="1713" spans="16:20" x14ac:dyDescent="0.25">
      <c r="P1713" s="58" t="s">
        <v>64</v>
      </c>
      <c r="Q1713" s="118">
        <v>52775200.729999997</v>
      </c>
      <c r="R1713" s="119">
        <v>4402</v>
      </c>
      <c r="S1713" s="118">
        <v>10370410.869999999</v>
      </c>
      <c r="T1713" s="119">
        <v>865</v>
      </c>
    </row>
    <row r="1714" spans="16:20" x14ac:dyDescent="0.25">
      <c r="P1714" s="58" t="s">
        <v>67</v>
      </c>
      <c r="Q1714" s="118">
        <v>27417006.899999999</v>
      </c>
      <c r="R1714" s="119">
        <v>1674</v>
      </c>
      <c r="S1714" s="118">
        <v>6321962.1600000001</v>
      </c>
      <c r="T1714" s="119">
        <v>386</v>
      </c>
    </row>
    <row r="1715" spans="16:20" x14ac:dyDescent="0.25">
      <c r="P1715" s="59" t="s">
        <v>62</v>
      </c>
      <c r="Q1715" s="113">
        <v>2984889.69</v>
      </c>
      <c r="R1715" s="66">
        <v>435</v>
      </c>
      <c r="S1715" s="113">
        <v>2868802.65</v>
      </c>
      <c r="T1715" s="122">
        <v>417</v>
      </c>
    </row>
    <row r="1716" spans="16:20" x14ac:dyDescent="0.25">
      <c r="P1716" s="58" t="s">
        <v>64</v>
      </c>
      <c r="Q1716" s="118">
        <v>641363.65</v>
      </c>
      <c r="R1716" s="119">
        <v>84</v>
      </c>
      <c r="S1716" s="118">
        <v>633728.37</v>
      </c>
      <c r="T1716" s="119">
        <v>83</v>
      </c>
    </row>
    <row r="1717" spans="16:20" x14ac:dyDescent="0.25">
      <c r="P1717" s="58" t="s">
        <v>70</v>
      </c>
      <c r="Q1717" s="118">
        <v>1920234.16</v>
      </c>
      <c r="R1717" s="119">
        <v>301</v>
      </c>
      <c r="S1717" s="118">
        <v>1811782.4</v>
      </c>
      <c r="T1717" s="119">
        <v>284</v>
      </c>
    </row>
    <row r="1718" spans="16:20" x14ac:dyDescent="0.25">
      <c r="P1718" s="58" t="s">
        <v>73</v>
      </c>
      <c r="Q1718" s="118">
        <v>423291.88</v>
      </c>
      <c r="R1718" s="119">
        <v>50</v>
      </c>
      <c r="S1718" s="118">
        <v>423291.88</v>
      </c>
      <c r="T1718" s="119">
        <v>50</v>
      </c>
    </row>
    <row r="1719" spans="16:20" x14ac:dyDescent="0.25">
      <c r="P1719" s="59" t="s">
        <v>75</v>
      </c>
      <c r="Q1719" s="113">
        <v>30157239.899999995</v>
      </c>
      <c r="R1719" s="66">
        <v>74504</v>
      </c>
      <c r="S1719" s="113">
        <v>1567520.6199999996</v>
      </c>
      <c r="T1719" s="122">
        <v>4569</v>
      </c>
    </row>
    <row r="1720" spans="16:20" x14ac:dyDescent="0.25">
      <c r="P1720" s="58" t="s">
        <v>77</v>
      </c>
      <c r="Q1720" s="118">
        <v>27034937.899999999</v>
      </c>
      <c r="R1720" s="119">
        <v>24850</v>
      </c>
      <c r="S1720" s="118">
        <v>1366433.88</v>
      </c>
      <c r="T1720" s="119">
        <v>1256</v>
      </c>
    </row>
    <row r="1721" spans="16:20" x14ac:dyDescent="0.25">
      <c r="P1721" s="58" t="s">
        <v>80</v>
      </c>
      <c r="Q1721" s="118">
        <v>1842699.32</v>
      </c>
      <c r="R1721" s="119">
        <v>39244</v>
      </c>
      <c r="S1721" s="118">
        <v>12630.88</v>
      </c>
      <c r="T1721" s="119">
        <v>269</v>
      </c>
    </row>
    <row r="1722" spans="16:20" x14ac:dyDescent="0.25">
      <c r="P1722" s="58" t="s">
        <v>117</v>
      </c>
      <c r="Q1722" s="118">
        <v>1160404.97</v>
      </c>
      <c r="R1722" s="119">
        <v>6991</v>
      </c>
      <c r="S1722" s="118">
        <v>124323.18</v>
      </c>
      <c r="T1722" s="119">
        <v>749</v>
      </c>
    </row>
    <row r="1723" spans="16:20" x14ac:dyDescent="0.25">
      <c r="P1723" s="58" t="s">
        <v>106</v>
      </c>
      <c r="Q1723" s="118">
        <v>24326.06</v>
      </c>
      <c r="R1723" s="119">
        <v>24</v>
      </c>
      <c r="S1723" s="118">
        <v>0</v>
      </c>
      <c r="T1723" s="119">
        <v>0</v>
      </c>
    </row>
    <row r="1724" spans="16:20" x14ac:dyDescent="0.25">
      <c r="P1724" s="58" t="s">
        <v>83</v>
      </c>
      <c r="Q1724" s="118">
        <v>94871.65</v>
      </c>
      <c r="R1724" s="119">
        <v>3395</v>
      </c>
      <c r="S1724" s="118">
        <v>64132.68</v>
      </c>
      <c r="T1724" s="119">
        <v>2295</v>
      </c>
    </row>
    <row r="1725" spans="16:20" x14ac:dyDescent="0.25">
      <c r="P1725" s="82" t="s">
        <v>85</v>
      </c>
      <c r="Q1725" s="76">
        <v>137987123.53</v>
      </c>
      <c r="R1725" s="68">
        <v>2336435</v>
      </c>
      <c r="S1725" s="76">
        <v>2231248.5499999998</v>
      </c>
      <c r="T1725" s="68">
        <v>46086</v>
      </c>
    </row>
    <row r="1726" spans="16:20" x14ac:dyDescent="0.25">
      <c r="P1726" s="59" t="s">
        <v>86</v>
      </c>
      <c r="Q1726" s="113">
        <v>108083473.55</v>
      </c>
      <c r="R1726" s="66">
        <v>2203383</v>
      </c>
      <c r="S1726" s="113">
        <v>2222828.3199999998</v>
      </c>
      <c r="T1726" s="122">
        <v>45377</v>
      </c>
    </row>
    <row r="1727" spans="16:20" x14ac:dyDescent="0.25">
      <c r="P1727" s="58" t="s">
        <v>219</v>
      </c>
      <c r="Q1727" s="118">
        <v>7685.18</v>
      </c>
      <c r="R1727" s="119">
        <v>14486</v>
      </c>
      <c r="S1727" s="118">
        <v>0</v>
      </c>
      <c r="T1727" s="119">
        <v>0</v>
      </c>
    </row>
    <row r="1728" spans="16:20" x14ac:dyDescent="0.25">
      <c r="P1728" s="58" t="s">
        <v>92</v>
      </c>
      <c r="Q1728" s="118">
        <v>1069745.75</v>
      </c>
      <c r="R1728" s="119">
        <v>1546</v>
      </c>
      <c r="S1728" s="118">
        <v>0</v>
      </c>
      <c r="T1728" s="119">
        <v>0</v>
      </c>
    </row>
    <row r="1729" spans="16:20" x14ac:dyDescent="0.25">
      <c r="P1729" s="58" t="s">
        <v>88</v>
      </c>
      <c r="Q1729" s="118">
        <v>106903409.91</v>
      </c>
      <c r="R1729" s="119">
        <v>2182335</v>
      </c>
      <c r="S1729" s="118">
        <v>2222828.3199999998</v>
      </c>
      <c r="T1729" s="119">
        <v>45377</v>
      </c>
    </row>
    <row r="1730" spans="16:20" x14ac:dyDescent="0.25">
      <c r="P1730" s="58" t="s">
        <v>80</v>
      </c>
      <c r="Q1730" s="118">
        <v>102632.71</v>
      </c>
      <c r="R1730" s="119">
        <v>5016</v>
      </c>
      <c r="S1730" s="118">
        <v>0</v>
      </c>
      <c r="T1730" s="119">
        <v>0</v>
      </c>
    </row>
    <row r="1731" spans="16:20" x14ac:dyDescent="0.25">
      <c r="P1731" s="59" t="s">
        <v>90</v>
      </c>
      <c r="Q1731" s="113">
        <v>23118335.669999998</v>
      </c>
      <c r="R1731" s="66">
        <v>58137</v>
      </c>
      <c r="S1731" s="113">
        <v>0</v>
      </c>
      <c r="T1731" s="122">
        <v>0</v>
      </c>
    </row>
    <row r="1732" spans="16:20" x14ac:dyDescent="0.25">
      <c r="P1732" s="58" t="s">
        <v>92</v>
      </c>
      <c r="Q1732" s="118">
        <v>23112320.109999999</v>
      </c>
      <c r="R1732" s="119">
        <v>55779</v>
      </c>
      <c r="S1732" s="118">
        <v>0</v>
      </c>
      <c r="T1732" s="119">
        <v>0</v>
      </c>
    </row>
    <row r="1733" spans="16:20" x14ac:dyDescent="0.25">
      <c r="P1733" s="58" t="s">
        <v>77</v>
      </c>
      <c r="Q1733" s="118">
        <v>3128.33</v>
      </c>
      <c r="R1733" s="119">
        <v>1163</v>
      </c>
      <c r="S1733" s="118">
        <v>0</v>
      </c>
      <c r="T1733" s="119">
        <v>0</v>
      </c>
    </row>
    <row r="1734" spans="16:20" x14ac:dyDescent="0.25">
      <c r="P1734" s="58" t="s">
        <v>80</v>
      </c>
      <c r="Q1734" s="118">
        <v>2887.23</v>
      </c>
      <c r="R1734" s="119">
        <v>1195</v>
      </c>
      <c r="S1734" s="118">
        <v>0</v>
      </c>
      <c r="T1734" s="119">
        <v>0</v>
      </c>
    </row>
    <row r="1735" spans="16:20" x14ac:dyDescent="0.25">
      <c r="P1735" s="59" t="s">
        <v>94</v>
      </c>
      <c r="Q1735" s="113">
        <v>5083614.9700000007</v>
      </c>
      <c r="R1735" s="66">
        <v>11258</v>
      </c>
      <c r="S1735" s="113">
        <v>0</v>
      </c>
      <c r="T1735" s="122">
        <v>0</v>
      </c>
    </row>
    <row r="1736" spans="16:20" x14ac:dyDescent="0.25">
      <c r="P1736" s="58" t="s">
        <v>92</v>
      </c>
      <c r="Q1736" s="118">
        <v>4512673.6399999997</v>
      </c>
      <c r="R1736" s="119">
        <v>9096</v>
      </c>
      <c r="S1736" s="118">
        <v>0</v>
      </c>
      <c r="T1736" s="119">
        <v>0</v>
      </c>
    </row>
    <row r="1737" spans="16:20" x14ac:dyDescent="0.25">
      <c r="P1737" s="58" t="s">
        <v>220</v>
      </c>
      <c r="Q1737" s="118">
        <v>287621.77</v>
      </c>
      <c r="R1737" s="119">
        <v>78</v>
      </c>
      <c r="S1737" s="118">
        <v>0</v>
      </c>
      <c r="T1737" s="119">
        <v>0</v>
      </c>
    </row>
    <row r="1738" spans="16:20" x14ac:dyDescent="0.25">
      <c r="P1738" s="58" t="s">
        <v>77</v>
      </c>
      <c r="Q1738" s="118">
        <v>270102.40000000002</v>
      </c>
      <c r="R1738" s="119">
        <v>423</v>
      </c>
      <c r="S1738" s="118">
        <v>0</v>
      </c>
      <c r="T1738" s="119">
        <v>0</v>
      </c>
    </row>
    <row r="1739" spans="16:20" x14ac:dyDescent="0.25">
      <c r="P1739" s="58" t="s">
        <v>80</v>
      </c>
      <c r="Q1739" s="118">
        <v>13217.16</v>
      </c>
      <c r="R1739" s="119">
        <v>1661</v>
      </c>
      <c r="S1739" s="118">
        <v>0</v>
      </c>
      <c r="T1739" s="119">
        <v>0</v>
      </c>
    </row>
    <row r="1740" spans="16:20" x14ac:dyDescent="0.25">
      <c r="P1740" s="59" t="s">
        <v>97</v>
      </c>
      <c r="Q1740" s="113">
        <v>1701699.34</v>
      </c>
      <c r="R1740" s="66">
        <v>63657</v>
      </c>
      <c r="S1740" s="113">
        <v>8420.23</v>
      </c>
      <c r="T1740" s="122">
        <v>709</v>
      </c>
    </row>
    <row r="1741" spans="16:20" x14ac:dyDescent="0.25">
      <c r="P1741" s="58" t="s">
        <v>99</v>
      </c>
      <c r="Q1741" s="118">
        <v>142049.89000000001</v>
      </c>
      <c r="R1741" s="119">
        <v>15039</v>
      </c>
      <c r="S1741" s="118">
        <v>0</v>
      </c>
      <c r="T1741" s="119">
        <v>0</v>
      </c>
    </row>
    <row r="1742" spans="16:20" x14ac:dyDescent="0.25">
      <c r="P1742" s="58" t="s">
        <v>77</v>
      </c>
      <c r="Q1742" s="118">
        <v>661954.80000000005</v>
      </c>
      <c r="R1742" s="119">
        <v>11752</v>
      </c>
      <c r="S1742" s="118">
        <v>7998.43</v>
      </c>
      <c r="T1742" s="119">
        <v>142</v>
      </c>
    </row>
    <row r="1743" spans="16:20" x14ac:dyDescent="0.25">
      <c r="P1743" s="58" t="s">
        <v>80</v>
      </c>
      <c r="Q1743" s="118">
        <v>893749.79</v>
      </c>
      <c r="R1743" s="119">
        <v>31186</v>
      </c>
      <c r="S1743" s="118">
        <v>0</v>
      </c>
      <c r="T1743" s="119">
        <v>0</v>
      </c>
    </row>
    <row r="1744" spans="16:20" x14ac:dyDescent="0.25">
      <c r="P1744" s="58" t="s">
        <v>117</v>
      </c>
      <c r="Q1744" s="118">
        <v>1061.8599999999999</v>
      </c>
      <c r="R1744" s="119">
        <v>1005</v>
      </c>
      <c r="S1744" s="118">
        <v>173.28</v>
      </c>
      <c r="T1744" s="119">
        <v>164</v>
      </c>
    </row>
    <row r="1745" spans="16:20" x14ac:dyDescent="0.25">
      <c r="P1745" s="58" t="s">
        <v>106</v>
      </c>
      <c r="Q1745" s="118">
        <v>2883</v>
      </c>
      <c r="R1745" s="119">
        <v>4675</v>
      </c>
      <c r="S1745" s="118">
        <v>248.52</v>
      </c>
      <c r="T1745" s="119">
        <v>403</v>
      </c>
    </row>
    <row r="1746" spans="16:20" x14ac:dyDescent="0.25">
      <c r="P1746" s="82" t="s">
        <v>110</v>
      </c>
      <c r="Q1746" s="76">
        <v>62461272.819999993</v>
      </c>
      <c r="R1746" s="68">
        <v>1480775</v>
      </c>
      <c r="S1746" s="76">
        <v>27064905.550000001</v>
      </c>
      <c r="T1746" s="68">
        <v>771497</v>
      </c>
    </row>
    <row r="1747" spans="16:20" x14ac:dyDescent="0.25">
      <c r="P1747" s="59" t="s">
        <v>111</v>
      </c>
      <c r="Q1747" s="113">
        <v>14087020.879999999</v>
      </c>
      <c r="R1747" s="66">
        <v>100812</v>
      </c>
      <c r="S1747" s="113">
        <v>4258558.74</v>
      </c>
      <c r="T1747" s="122">
        <v>55393</v>
      </c>
    </row>
    <row r="1748" spans="16:20" x14ac:dyDescent="0.25">
      <c r="P1748" s="58" t="s">
        <v>77</v>
      </c>
      <c r="Q1748" s="118">
        <v>6886771.4199999999</v>
      </c>
      <c r="R1748" s="119">
        <v>6981</v>
      </c>
      <c r="S1748" s="118">
        <v>2959.51</v>
      </c>
      <c r="T1748" s="119">
        <v>3</v>
      </c>
    </row>
    <row r="1749" spans="16:20" x14ac:dyDescent="0.25">
      <c r="P1749" s="58" t="s">
        <v>80</v>
      </c>
      <c r="Q1749" s="118">
        <v>68913.11</v>
      </c>
      <c r="R1749" s="119">
        <v>1011</v>
      </c>
      <c r="S1749" s="118">
        <v>0</v>
      </c>
      <c r="T1749" s="119">
        <v>0</v>
      </c>
    </row>
    <row r="1750" spans="16:20" x14ac:dyDescent="0.25">
      <c r="P1750" s="58" t="s">
        <v>117</v>
      </c>
      <c r="Q1750" s="118">
        <v>7131336.3499999996</v>
      </c>
      <c r="R1750" s="119">
        <v>92820</v>
      </c>
      <c r="S1750" s="118">
        <v>4255599.2300000004</v>
      </c>
      <c r="T1750" s="119">
        <v>55390</v>
      </c>
    </row>
    <row r="1751" spans="16:20" x14ac:dyDescent="0.25">
      <c r="P1751" s="59" t="s">
        <v>119</v>
      </c>
      <c r="Q1751" s="113">
        <v>2106732.7999999998</v>
      </c>
      <c r="R1751" s="66">
        <v>7217</v>
      </c>
      <c r="S1751" s="113">
        <v>774853.94</v>
      </c>
      <c r="T1751" s="122">
        <v>2912</v>
      </c>
    </row>
    <row r="1752" spans="16:20" x14ac:dyDescent="0.25">
      <c r="P1752" s="58" t="s">
        <v>77</v>
      </c>
      <c r="Q1752" s="118">
        <v>894101.96</v>
      </c>
      <c r="R1752" s="119">
        <v>1558</v>
      </c>
      <c r="S1752" s="118">
        <v>4017.15</v>
      </c>
      <c r="T1752" s="119">
        <v>7</v>
      </c>
    </row>
    <row r="1753" spans="16:20" x14ac:dyDescent="0.25">
      <c r="P1753" s="58" t="s">
        <v>80</v>
      </c>
      <c r="Q1753" s="118">
        <v>54602.41</v>
      </c>
      <c r="R1753" s="119">
        <v>2246</v>
      </c>
      <c r="S1753" s="118">
        <v>19278.59</v>
      </c>
      <c r="T1753" s="119">
        <v>793</v>
      </c>
    </row>
    <row r="1754" spans="16:20" x14ac:dyDescent="0.25">
      <c r="P1754" s="58" t="s">
        <v>117</v>
      </c>
      <c r="Q1754" s="118">
        <v>0</v>
      </c>
      <c r="R1754" s="119">
        <v>319</v>
      </c>
      <c r="S1754" s="118">
        <v>0</v>
      </c>
      <c r="T1754" s="119">
        <v>104</v>
      </c>
    </row>
    <row r="1755" spans="16:20" x14ac:dyDescent="0.25">
      <c r="P1755" s="58" t="s">
        <v>83</v>
      </c>
      <c r="Q1755" s="118">
        <v>1158028.43</v>
      </c>
      <c r="R1755" s="119">
        <v>3094</v>
      </c>
      <c r="S1755" s="118">
        <v>751558.2</v>
      </c>
      <c r="T1755" s="119">
        <v>2008</v>
      </c>
    </row>
    <row r="1756" spans="16:20" x14ac:dyDescent="0.25">
      <c r="P1756" s="59" t="s">
        <v>128</v>
      </c>
      <c r="Q1756" s="113">
        <v>33463667.049999997</v>
      </c>
      <c r="R1756" s="66">
        <v>900720</v>
      </c>
      <c r="S1756" s="113">
        <v>20290888.080000002</v>
      </c>
      <c r="T1756" s="122">
        <v>621567</v>
      </c>
    </row>
    <row r="1757" spans="16:20" x14ac:dyDescent="0.25">
      <c r="P1757" s="58" t="s">
        <v>77</v>
      </c>
      <c r="Q1757" s="118">
        <v>4325523.0999999996</v>
      </c>
      <c r="R1757" s="119">
        <v>2500</v>
      </c>
      <c r="S1757" s="118">
        <v>129765.69</v>
      </c>
      <c r="T1757" s="119">
        <v>75</v>
      </c>
    </row>
    <row r="1758" spans="16:20" x14ac:dyDescent="0.25">
      <c r="P1758" s="58" t="s">
        <v>117</v>
      </c>
      <c r="Q1758" s="118">
        <v>29138143.949999999</v>
      </c>
      <c r="R1758" s="119">
        <v>898220</v>
      </c>
      <c r="S1758" s="118">
        <v>20161122.390000001</v>
      </c>
      <c r="T1758" s="119">
        <v>621492</v>
      </c>
    </row>
    <row r="1759" spans="16:20" x14ac:dyDescent="0.25">
      <c r="P1759" s="59" t="s">
        <v>133</v>
      </c>
      <c r="Q1759" s="113">
        <v>513898.31999999995</v>
      </c>
      <c r="R1759" s="66">
        <v>24568</v>
      </c>
      <c r="S1759" s="113">
        <v>149187.07</v>
      </c>
      <c r="T1759" s="122">
        <v>12828</v>
      </c>
    </row>
    <row r="1760" spans="16:20" x14ac:dyDescent="0.25">
      <c r="P1760" s="58" t="s">
        <v>135</v>
      </c>
      <c r="Q1760" s="118">
        <v>243518.26</v>
      </c>
      <c r="R1760" s="119">
        <v>21213</v>
      </c>
      <c r="S1760" s="118">
        <v>145091.56</v>
      </c>
      <c r="T1760" s="119">
        <v>12639</v>
      </c>
    </row>
    <row r="1761" spans="16:20" x14ac:dyDescent="0.25">
      <c r="P1761" s="58" t="s">
        <v>77</v>
      </c>
      <c r="Q1761" s="118">
        <v>202338.21</v>
      </c>
      <c r="R1761" s="119">
        <v>215</v>
      </c>
      <c r="S1761" s="118">
        <v>0</v>
      </c>
      <c r="T1761" s="119">
        <v>0</v>
      </c>
    </row>
    <row r="1762" spans="16:20" x14ac:dyDescent="0.25">
      <c r="P1762" s="58" t="s">
        <v>80</v>
      </c>
      <c r="Q1762" s="118">
        <v>68041.850000000006</v>
      </c>
      <c r="R1762" s="119">
        <v>3140</v>
      </c>
      <c r="S1762" s="118">
        <v>4095.51</v>
      </c>
      <c r="T1762" s="119">
        <v>189</v>
      </c>
    </row>
    <row r="1763" spans="16:20" x14ac:dyDescent="0.25">
      <c r="P1763" s="59" t="s">
        <v>139</v>
      </c>
      <c r="Q1763" s="113">
        <v>3145953.5199999996</v>
      </c>
      <c r="R1763" s="66">
        <v>67410</v>
      </c>
      <c r="S1763" s="113">
        <v>1286146.6000000001</v>
      </c>
      <c r="T1763" s="122">
        <v>33517</v>
      </c>
    </row>
    <row r="1764" spans="16:20" x14ac:dyDescent="0.25">
      <c r="P1764" s="58" t="s">
        <v>221</v>
      </c>
      <c r="Q1764" s="118">
        <v>47760.21</v>
      </c>
      <c r="R1764" s="119">
        <v>170</v>
      </c>
      <c r="S1764" s="119"/>
      <c r="T1764" s="119">
        <v>0</v>
      </c>
    </row>
    <row r="1765" spans="16:20" x14ac:dyDescent="0.25">
      <c r="P1765" s="58" t="s">
        <v>77</v>
      </c>
      <c r="Q1765" s="118">
        <v>665971.37</v>
      </c>
      <c r="R1765" s="119">
        <v>3567</v>
      </c>
      <c r="S1765" s="119"/>
      <c r="T1765" s="119">
        <v>0</v>
      </c>
    </row>
    <row r="1766" spans="16:20" x14ac:dyDescent="0.25">
      <c r="P1766" s="58" t="s">
        <v>80</v>
      </c>
      <c r="Q1766" s="118">
        <v>392458.79</v>
      </c>
      <c r="R1766" s="119">
        <v>13220</v>
      </c>
      <c r="S1766" s="119">
        <v>190440.48</v>
      </c>
      <c r="T1766" s="119">
        <v>6415</v>
      </c>
    </row>
    <row r="1767" spans="16:20" x14ac:dyDescent="0.25">
      <c r="P1767" s="58" t="s">
        <v>117</v>
      </c>
      <c r="Q1767" s="118">
        <v>2039763.15</v>
      </c>
      <c r="R1767" s="119">
        <v>50453</v>
      </c>
      <c r="S1767" s="119">
        <v>1095706.1200000001</v>
      </c>
      <c r="T1767" s="119">
        <v>27102</v>
      </c>
    </row>
    <row r="1768" spans="16:20" x14ac:dyDescent="0.25">
      <c r="P1768" s="59" t="s">
        <v>146</v>
      </c>
      <c r="Q1768" s="113">
        <v>8134393.8100000005</v>
      </c>
      <c r="R1768" s="66">
        <v>268280</v>
      </c>
      <c r="S1768" s="120">
        <v>224573.33</v>
      </c>
      <c r="T1768" s="123">
        <v>26558</v>
      </c>
    </row>
    <row r="1769" spans="16:20" x14ac:dyDescent="0.25">
      <c r="P1769" s="58" t="s">
        <v>148</v>
      </c>
      <c r="Q1769" s="118">
        <v>7615376.3300000001</v>
      </c>
      <c r="R1769" s="119">
        <v>208949</v>
      </c>
      <c r="S1769" s="119">
        <v>35462.06</v>
      </c>
      <c r="T1769" s="119">
        <v>973</v>
      </c>
    </row>
    <row r="1770" spans="16:20" x14ac:dyDescent="0.25">
      <c r="P1770" s="58" t="s">
        <v>77</v>
      </c>
      <c r="Q1770" s="118">
        <v>67344.789999999994</v>
      </c>
      <c r="R1770" s="119">
        <v>64</v>
      </c>
      <c r="S1770" s="119">
        <v>0</v>
      </c>
      <c r="T1770" s="119">
        <v>0</v>
      </c>
    </row>
    <row r="1771" spans="16:20" x14ac:dyDescent="0.25">
      <c r="P1771" s="58" t="s">
        <v>80</v>
      </c>
      <c r="Q1771" s="118">
        <v>448409.5</v>
      </c>
      <c r="R1771" s="119">
        <v>55065</v>
      </c>
      <c r="S1771" s="119">
        <v>187083.62</v>
      </c>
      <c r="T1771" s="119">
        <v>22974</v>
      </c>
    </row>
    <row r="1772" spans="16:20" x14ac:dyDescent="0.25">
      <c r="P1772" s="58" t="s">
        <v>83</v>
      </c>
      <c r="Q1772" s="118">
        <v>3263.19</v>
      </c>
      <c r="R1772" s="119">
        <v>4202</v>
      </c>
      <c r="S1772" s="119">
        <v>2027.65</v>
      </c>
      <c r="T1772" s="119">
        <v>2611</v>
      </c>
    </row>
    <row r="1773" spans="16:20" x14ac:dyDescent="0.25">
      <c r="P1773" s="59" t="s">
        <v>152</v>
      </c>
      <c r="Q1773" s="113">
        <v>643101.65000000014</v>
      </c>
      <c r="R1773" s="66">
        <v>110385</v>
      </c>
      <c r="S1773" s="120">
        <v>80697.790000000008</v>
      </c>
      <c r="T1773" s="123">
        <v>18722</v>
      </c>
    </row>
    <row r="1774" spans="16:20" x14ac:dyDescent="0.25">
      <c r="P1774" s="58" t="s">
        <v>224</v>
      </c>
      <c r="Q1774" s="118">
        <v>46566.21</v>
      </c>
      <c r="R1774" s="119">
        <v>69</v>
      </c>
      <c r="S1774" s="119">
        <v>0</v>
      </c>
      <c r="T1774" s="119">
        <v>0</v>
      </c>
    </row>
    <row r="1775" spans="16:20" x14ac:dyDescent="0.25">
      <c r="P1775" s="58" t="s">
        <v>77</v>
      </c>
      <c r="Q1775" s="118">
        <v>128498.54</v>
      </c>
      <c r="R1775" s="119">
        <v>1569</v>
      </c>
      <c r="S1775" s="119">
        <v>0</v>
      </c>
      <c r="T1775" s="119">
        <v>0</v>
      </c>
    </row>
    <row r="1776" spans="16:20" x14ac:dyDescent="0.25">
      <c r="P1776" s="58" t="s">
        <v>80</v>
      </c>
      <c r="Q1776" s="118">
        <v>100425.4</v>
      </c>
      <c r="R1776" s="119">
        <v>32567</v>
      </c>
      <c r="S1776" s="119">
        <v>23778.06</v>
      </c>
      <c r="T1776" s="119">
        <v>7711</v>
      </c>
    </row>
    <row r="1777" spans="16:20" x14ac:dyDescent="0.25">
      <c r="P1777" s="58" t="s">
        <v>117</v>
      </c>
      <c r="Q1777" s="118">
        <v>101094.16</v>
      </c>
      <c r="R1777" s="119">
        <v>1322</v>
      </c>
      <c r="S1777" s="119">
        <v>18582.36</v>
      </c>
      <c r="T1777" s="119">
        <v>243</v>
      </c>
    </row>
    <row r="1778" spans="16:20" x14ac:dyDescent="0.25">
      <c r="P1778" s="58" t="s">
        <v>83</v>
      </c>
      <c r="Q1778" s="118">
        <v>266517.34000000003</v>
      </c>
      <c r="R1778" s="119">
        <v>74858</v>
      </c>
      <c r="S1778" s="119">
        <v>38337.370000000003</v>
      </c>
      <c r="T1778" s="119">
        <v>10768</v>
      </c>
    </row>
    <row r="1779" spans="16:20" x14ac:dyDescent="0.25">
      <c r="P1779" s="59" t="s">
        <v>159</v>
      </c>
      <c r="Q1779" s="113">
        <v>366504.79</v>
      </c>
      <c r="R1779" s="66">
        <v>1383</v>
      </c>
      <c r="S1779" s="120">
        <v>0</v>
      </c>
      <c r="T1779" s="123">
        <v>0</v>
      </c>
    </row>
    <row r="1780" spans="16:20" x14ac:dyDescent="0.25">
      <c r="P1780" s="58" t="s">
        <v>77</v>
      </c>
      <c r="Q1780" s="118">
        <v>355580.6</v>
      </c>
      <c r="R1780" s="119">
        <v>1113</v>
      </c>
      <c r="S1780" s="119">
        <v>0</v>
      </c>
      <c r="T1780" s="119">
        <v>0</v>
      </c>
    </row>
    <row r="1781" spans="16:20" x14ac:dyDescent="0.25">
      <c r="P1781" s="58" t="s">
        <v>80</v>
      </c>
      <c r="Q1781" s="118">
        <v>10924.19</v>
      </c>
      <c r="R1781" s="119">
        <v>270</v>
      </c>
      <c r="S1781" s="119">
        <v>0</v>
      </c>
      <c r="T1781" s="119">
        <v>0</v>
      </c>
    </row>
    <row r="1782" spans="16:20" x14ac:dyDescent="0.25">
      <c r="P1782" s="82" t="s">
        <v>162</v>
      </c>
      <c r="Q1782" s="76">
        <v>133604675.98999998</v>
      </c>
      <c r="R1782" s="68">
        <v>910077</v>
      </c>
      <c r="S1782" s="76">
        <v>611439.44999999995</v>
      </c>
      <c r="T1782" s="68">
        <v>3100</v>
      </c>
    </row>
    <row r="1783" spans="16:20" x14ac:dyDescent="0.25">
      <c r="P1783" s="59" t="s">
        <v>163</v>
      </c>
      <c r="Q1783" s="113">
        <v>87824213.799999997</v>
      </c>
      <c r="R1783" s="66">
        <v>210000</v>
      </c>
      <c r="S1783" s="120">
        <v>253480.33</v>
      </c>
      <c r="T1783" s="123">
        <v>518</v>
      </c>
    </row>
    <row r="1784" spans="16:20" x14ac:dyDescent="0.25">
      <c r="P1784" s="58" t="s">
        <v>165</v>
      </c>
      <c r="Q1784" s="118">
        <v>77061700.349999994</v>
      </c>
      <c r="R1784" s="119">
        <v>153421</v>
      </c>
      <c r="S1784" s="119">
        <v>0</v>
      </c>
      <c r="T1784" s="119">
        <v>0</v>
      </c>
    </row>
    <row r="1785" spans="16:20" x14ac:dyDescent="0.25">
      <c r="P1785" s="58" t="s">
        <v>168</v>
      </c>
      <c r="Q1785" s="118">
        <v>8461999.6999999993</v>
      </c>
      <c r="R1785" s="119">
        <v>15148</v>
      </c>
      <c r="S1785" s="119">
        <v>249145.22</v>
      </c>
      <c r="T1785" s="119">
        <v>446</v>
      </c>
    </row>
    <row r="1786" spans="16:20" x14ac:dyDescent="0.25">
      <c r="P1786" s="58" t="s">
        <v>171</v>
      </c>
      <c r="Q1786" s="118">
        <v>2052012.15</v>
      </c>
      <c r="R1786" s="119">
        <v>34081</v>
      </c>
      <c r="S1786" s="119">
        <v>4335.1099999999997</v>
      </c>
      <c r="T1786" s="119">
        <v>72</v>
      </c>
    </row>
    <row r="1787" spans="16:20" x14ac:dyDescent="0.25">
      <c r="P1787" s="58" t="s">
        <v>77</v>
      </c>
      <c r="Q1787" s="118">
        <v>154116.53</v>
      </c>
      <c r="R1787" s="119">
        <v>1470</v>
      </c>
      <c r="S1787" s="119">
        <v>0</v>
      </c>
      <c r="T1787" s="119">
        <v>0</v>
      </c>
    </row>
    <row r="1788" spans="16:20" x14ac:dyDescent="0.25">
      <c r="P1788" s="58" t="s">
        <v>80</v>
      </c>
      <c r="Q1788" s="118">
        <v>94385.07</v>
      </c>
      <c r="R1788" s="119">
        <v>5880</v>
      </c>
      <c r="S1788" s="119">
        <v>0</v>
      </c>
      <c r="T1788" s="119">
        <v>0</v>
      </c>
    </row>
    <row r="1789" spans="16:20" x14ac:dyDescent="0.25">
      <c r="P1789" s="59" t="s">
        <v>177</v>
      </c>
      <c r="Q1789" s="113">
        <v>17538212.609999999</v>
      </c>
      <c r="R1789" s="66">
        <v>686939</v>
      </c>
      <c r="S1789" s="120">
        <v>208952.99</v>
      </c>
      <c r="T1789" s="123">
        <v>2526</v>
      </c>
    </row>
    <row r="1790" spans="16:20" x14ac:dyDescent="0.25">
      <c r="P1790" s="58" t="s">
        <v>225</v>
      </c>
      <c r="Q1790" s="118">
        <v>1331189.08</v>
      </c>
      <c r="R1790" s="119">
        <v>4453</v>
      </c>
      <c r="S1790" s="119">
        <v>0</v>
      </c>
      <c r="T1790" s="119">
        <v>0</v>
      </c>
    </row>
    <row r="1791" spans="16:20" x14ac:dyDescent="0.25">
      <c r="P1791" s="58" t="s">
        <v>179</v>
      </c>
      <c r="Q1791" s="118">
        <v>1676449.4</v>
      </c>
      <c r="R1791" s="119">
        <v>62022</v>
      </c>
      <c r="S1791" s="119">
        <v>3378.74</v>
      </c>
      <c r="T1791" s="119">
        <v>125</v>
      </c>
    </row>
    <row r="1792" spans="16:20" x14ac:dyDescent="0.25">
      <c r="P1792" s="58" t="s">
        <v>182</v>
      </c>
      <c r="Q1792" s="118">
        <v>12433715.789999999</v>
      </c>
      <c r="R1792" s="119">
        <v>599261</v>
      </c>
      <c r="S1792" s="119">
        <v>0</v>
      </c>
      <c r="T1792" s="119">
        <v>0</v>
      </c>
    </row>
    <row r="1793" spans="16:20" x14ac:dyDescent="0.25">
      <c r="P1793" s="58" t="s">
        <v>77</v>
      </c>
      <c r="Q1793" s="118">
        <v>307309.27</v>
      </c>
      <c r="R1793" s="119">
        <v>302</v>
      </c>
      <c r="S1793" s="119">
        <v>0</v>
      </c>
      <c r="T1793" s="119">
        <v>0</v>
      </c>
    </row>
    <row r="1794" spans="16:20" x14ac:dyDescent="0.25">
      <c r="P1794" s="58" t="s">
        <v>117</v>
      </c>
      <c r="Q1794" s="118">
        <v>1789549.07</v>
      </c>
      <c r="R1794" s="119">
        <v>20901</v>
      </c>
      <c r="S1794" s="119">
        <v>205574.25</v>
      </c>
      <c r="T1794" s="119">
        <v>2401</v>
      </c>
    </row>
    <row r="1795" spans="16:20" x14ac:dyDescent="0.25">
      <c r="P1795" s="59" t="s">
        <v>184</v>
      </c>
      <c r="Q1795" s="113">
        <v>28242249.579999998</v>
      </c>
      <c r="R1795" s="66">
        <v>13138</v>
      </c>
      <c r="S1795" s="120">
        <v>149006.13</v>
      </c>
      <c r="T1795" s="123">
        <v>56</v>
      </c>
    </row>
    <row r="1796" spans="16:20" x14ac:dyDescent="0.25">
      <c r="P1796" s="58" t="s">
        <v>186</v>
      </c>
      <c r="Q1796" s="118">
        <v>2718240.13</v>
      </c>
      <c r="R1796" s="119">
        <v>5972</v>
      </c>
      <c r="S1796" s="119">
        <v>7737.79</v>
      </c>
      <c r="T1796" s="119">
        <v>17</v>
      </c>
    </row>
    <row r="1797" spans="16:20" x14ac:dyDescent="0.25">
      <c r="P1797" s="58" t="s">
        <v>189</v>
      </c>
      <c r="Q1797" s="118">
        <v>23743947.190000001</v>
      </c>
      <c r="R1797" s="119">
        <v>6555</v>
      </c>
      <c r="S1797" s="119">
        <v>141268.34</v>
      </c>
      <c r="T1797" s="119">
        <v>39</v>
      </c>
    </row>
    <row r="1798" spans="16:20" x14ac:dyDescent="0.25">
      <c r="P1798" s="58" t="s">
        <v>77</v>
      </c>
      <c r="Q1798" s="118">
        <v>59764.34</v>
      </c>
      <c r="R1798" s="119">
        <v>342</v>
      </c>
      <c r="S1798" s="119">
        <v>0</v>
      </c>
      <c r="T1798" s="119">
        <v>0</v>
      </c>
    </row>
    <row r="1799" spans="16:20" x14ac:dyDescent="0.25">
      <c r="P1799" s="58" t="s">
        <v>106</v>
      </c>
      <c r="Q1799" s="118">
        <v>1720297.92</v>
      </c>
      <c r="R1799" s="119">
        <v>269</v>
      </c>
      <c r="S1799" s="119">
        <v>0</v>
      </c>
      <c r="T1799" s="119">
        <v>0</v>
      </c>
    </row>
    <row r="1800" spans="16:20" x14ac:dyDescent="0.25">
      <c r="P1800" s="82" t="s">
        <v>191</v>
      </c>
      <c r="Q1800" s="76">
        <v>19999329.529999997</v>
      </c>
      <c r="R1800" s="68">
        <v>576500</v>
      </c>
      <c r="S1800" s="76">
        <v>3258598.4000000004</v>
      </c>
      <c r="T1800" s="68">
        <v>87697</v>
      </c>
    </row>
    <row r="1801" spans="16:20" x14ac:dyDescent="0.25">
      <c r="P1801" s="59" t="s">
        <v>192</v>
      </c>
      <c r="Q1801" s="113">
        <v>2680857</v>
      </c>
      <c r="R1801" s="66">
        <v>74545</v>
      </c>
      <c r="S1801" s="120">
        <v>1007640.77</v>
      </c>
      <c r="T1801" s="123">
        <v>15704</v>
      </c>
    </row>
    <row r="1802" spans="16:20" x14ac:dyDescent="0.25">
      <c r="P1802" s="58" t="s">
        <v>77</v>
      </c>
      <c r="Q1802" s="118">
        <v>1648740.21</v>
      </c>
      <c r="R1802" s="119">
        <v>11718</v>
      </c>
      <c r="S1802" s="119">
        <v>889937.01</v>
      </c>
      <c r="T1802" s="119">
        <v>6325</v>
      </c>
    </row>
    <row r="1803" spans="16:20" x14ac:dyDescent="0.25">
      <c r="P1803" s="58" t="s">
        <v>80</v>
      </c>
      <c r="Q1803" s="118">
        <v>258328.93</v>
      </c>
      <c r="R1803" s="119">
        <v>3178</v>
      </c>
      <c r="S1803" s="119">
        <v>0</v>
      </c>
      <c r="T1803" s="119">
        <v>0</v>
      </c>
    </row>
    <row r="1804" spans="16:20" x14ac:dyDescent="0.25">
      <c r="P1804" s="58" t="s">
        <v>117</v>
      </c>
      <c r="Q1804" s="118">
        <v>25963.02</v>
      </c>
      <c r="R1804" s="119">
        <v>60</v>
      </c>
      <c r="S1804" s="119">
        <v>0</v>
      </c>
      <c r="T1804" s="119">
        <v>0</v>
      </c>
    </row>
    <row r="1805" spans="16:20" x14ac:dyDescent="0.25">
      <c r="P1805" s="58" t="s">
        <v>106</v>
      </c>
      <c r="Q1805" s="118">
        <v>747824.84</v>
      </c>
      <c r="R1805" s="119">
        <v>59589</v>
      </c>
      <c r="S1805" s="119">
        <v>117703.76</v>
      </c>
      <c r="T1805" s="119">
        <v>9379</v>
      </c>
    </row>
    <row r="1806" spans="16:20" x14ac:dyDescent="0.25">
      <c r="P1806" s="59" t="s">
        <v>226</v>
      </c>
      <c r="Q1806" s="113">
        <v>461397.14</v>
      </c>
      <c r="R1806" s="66">
        <v>17384</v>
      </c>
      <c r="S1806" s="120">
        <v>23297.81</v>
      </c>
      <c r="T1806" s="123">
        <v>3389</v>
      </c>
    </row>
    <row r="1807" spans="16:20" x14ac:dyDescent="0.25">
      <c r="P1807" s="58" t="s">
        <v>77</v>
      </c>
      <c r="Q1807" s="118">
        <v>367342.54</v>
      </c>
      <c r="R1807" s="119">
        <v>1398</v>
      </c>
      <c r="S1807" s="119">
        <v>12612.62</v>
      </c>
      <c r="T1807" s="119">
        <v>48</v>
      </c>
    </row>
    <row r="1808" spans="16:20" x14ac:dyDescent="0.25">
      <c r="P1808" s="58" t="s">
        <v>80</v>
      </c>
      <c r="Q1808" s="118">
        <v>51496.14</v>
      </c>
      <c r="R1808" s="119">
        <v>2679</v>
      </c>
      <c r="S1808" s="119">
        <v>0</v>
      </c>
      <c r="T1808" s="119">
        <v>0</v>
      </c>
    </row>
    <row r="1809" spans="16:20" x14ac:dyDescent="0.25">
      <c r="P1809" s="58" t="s">
        <v>106</v>
      </c>
      <c r="Q1809" s="118">
        <v>42558.46</v>
      </c>
      <c r="R1809" s="119">
        <v>13307</v>
      </c>
      <c r="S1809" s="119">
        <v>10685.19</v>
      </c>
      <c r="T1809" s="119">
        <v>3341</v>
      </c>
    </row>
    <row r="1810" spans="16:20" x14ac:dyDescent="0.25">
      <c r="P1810" s="59" t="s">
        <v>228</v>
      </c>
      <c r="Q1810" s="113">
        <v>9901970.8599999994</v>
      </c>
      <c r="R1810" s="66">
        <v>463776</v>
      </c>
      <c r="S1810" s="120">
        <v>1936238.36</v>
      </c>
      <c r="T1810" s="123">
        <v>68130</v>
      </c>
    </row>
    <row r="1811" spans="16:20" x14ac:dyDescent="0.25">
      <c r="P1811" s="58" t="s">
        <v>227</v>
      </c>
      <c r="Q1811" s="118">
        <v>8360685.9699999997</v>
      </c>
      <c r="R1811" s="119">
        <v>254150</v>
      </c>
      <c r="S1811" s="119">
        <v>1921789.94</v>
      </c>
      <c r="T1811" s="119">
        <v>58419</v>
      </c>
    </row>
    <row r="1812" spans="16:20" x14ac:dyDescent="0.25">
      <c r="P1812" s="58" t="s">
        <v>77</v>
      </c>
      <c r="Q1812" s="118">
        <v>146925.72</v>
      </c>
      <c r="R1812" s="119">
        <v>5631</v>
      </c>
      <c r="S1812" s="119">
        <v>0</v>
      </c>
      <c r="T1812" s="119">
        <v>0</v>
      </c>
    </row>
    <row r="1813" spans="16:20" x14ac:dyDescent="0.25">
      <c r="P1813" s="58" t="s">
        <v>80</v>
      </c>
      <c r="Q1813" s="118">
        <v>1346104.3200000001</v>
      </c>
      <c r="R1813" s="119">
        <v>5116</v>
      </c>
      <c r="S1813" s="119">
        <v>12103.36</v>
      </c>
      <c r="T1813" s="119">
        <v>46</v>
      </c>
    </row>
    <row r="1814" spans="16:20" x14ac:dyDescent="0.25">
      <c r="P1814" s="58" t="s">
        <v>106</v>
      </c>
      <c r="Q1814" s="118">
        <v>48254.85</v>
      </c>
      <c r="R1814" s="119">
        <v>198879</v>
      </c>
      <c r="S1814" s="119">
        <v>2345.06</v>
      </c>
      <c r="T1814" s="119">
        <v>9665</v>
      </c>
    </row>
    <row r="1815" spans="16:20" x14ac:dyDescent="0.25">
      <c r="P1815" s="59" t="s">
        <v>201</v>
      </c>
      <c r="Q1815" s="113">
        <v>6955104.5300000003</v>
      </c>
      <c r="R1815" s="66">
        <v>20795</v>
      </c>
      <c r="S1815" s="120">
        <v>291421.45999999996</v>
      </c>
      <c r="T1815" s="123">
        <v>474</v>
      </c>
    </row>
    <row r="1816" spans="16:20" x14ac:dyDescent="0.25">
      <c r="P1816" s="58" t="s">
        <v>203</v>
      </c>
      <c r="Q1816" s="118">
        <v>220630.65</v>
      </c>
      <c r="R1816" s="119">
        <v>528</v>
      </c>
      <c r="S1816" s="119">
        <v>12117.97</v>
      </c>
      <c r="T1816" s="119">
        <v>29</v>
      </c>
    </row>
    <row r="1817" spans="16:20" x14ac:dyDescent="0.25">
      <c r="P1817" s="58" t="s">
        <v>77</v>
      </c>
      <c r="Q1817" s="118">
        <v>6145622.7999999998</v>
      </c>
      <c r="R1817" s="119">
        <v>6380</v>
      </c>
      <c r="S1817" s="119">
        <v>274530.17</v>
      </c>
      <c r="T1817" s="119">
        <v>285</v>
      </c>
    </row>
    <row r="1818" spans="16:20" x14ac:dyDescent="0.25">
      <c r="P1818" s="58" t="s">
        <v>80</v>
      </c>
      <c r="Q1818" s="118">
        <v>130200.34</v>
      </c>
      <c r="R1818" s="119">
        <v>951</v>
      </c>
      <c r="S1818" s="119">
        <v>821.45</v>
      </c>
      <c r="T1818" s="119">
        <v>6</v>
      </c>
    </row>
    <row r="1819" spans="16:20" x14ac:dyDescent="0.25">
      <c r="P1819" s="58" t="s">
        <v>106</v>
      </c>
      <c r="Q1819" s="118">
        <v>445641.75</v>
      </c>
      <c r="R1819" s="119">
        <v>6657</v>
      </c>
      <c r="S1819" s="119">
        <v>3748.83</v>
      </c>
      <c r="T1819" s="119">
        <v>56</v>
      </c>
    </row>
    <row r="1820" spans="16:20" x14ac:dyDescent="0.25">
      <c r="P1820" s="58" t="s">
        <v>83</v>
      </c>
      <c r="Q1820" s="118">
        <v>13008.99</v>
      </c>
      <c r="R1820" s="119">
        <v>6279</v>
      </c>
      <c r="S1820" s="119">
        <v>203.04</v>
      </c>
      <c r="T1820" s="119">
        <v>98</v>
      </c>
    </row>
    <row r="1821" spans="16:20" x14ac:dyDescent="0.25">
      <c r="P1821" s="80" t="s">
        <v>45</v>
      </c>
      <c r="Q1821" s="75">
        <v>30504953.870000005</v>
      </c>
      <c r="R1821" s="81">
        <v>818111</v>
      </c>
      <c r="S1821" s="110">
        <v>11738593.360000001</v>
      </c>
      <c r="T1821" s="81">
        <v>728741</v>
      </c>
    </row>
    <row r="1822" spans="16:20" x14ac:dyDescent="0.25">
      <c r="P1822" s="82" t="s">
        <v>61</v>
      </c>
      <c r="Q1822" s="76">
        <v>6315470.29</v>
      </c>
      <c r="R1822" s="68">
        <v>3311</v>
      </c>
      <c r="S1822" s="76">
        <v>3389689.02</v>
      </c>
      <c r="T1822" s="68">
        <v>1370</v>
      </c>
    </row>
    <row r="1823" spans="16:20" x14ac:dyDescent="0.25">
      <c r="P1823" s="59" t="s">
        <v>217</v>
      </c>
      <c r="Q1823" s="113">
        <v>1129738.28</v>
      </c>
      <c r="R1823" s="66">
        <v>320</v>
      </c>
      <c r="S1823" s="120">
        <v>0</v>
      </c>
      <c r="T1823" s="123">
        <v>0</v>
      </c>
    </row>
    <row r="1824" spans="16:20" x14ac:dyDescent="0.25">
      <c r="P1824" s="58" t="s">
        <v>67</v>
      </c>
      <c r="Q1824" s="118">
        <v>1129738.28</v>
      </c>
      <c r="R1824" s="119">
        <v>320</v>
      </c>
      <c r="S1824" s="119">
        <v>0</v>
      </c>
      <c r="T1824" s="119">
        <v>0</v>
      </c>
    </row>
    <row r="1825" spans="16:20" x14ac:dyDescent="0.25">
      <c r="P1825" s="59" t="s">
        <v>62</v>
      </c>
      <c r="Q1825" s="113">
        <v>1100683.6000000001</v>
      </c>
      <c r="R1825" s="66">
        <v>216</v>
      </c>
      <c r="S1825" s="120">
        <v>1100683.6000000001</v>
      </c>
      <c r="T1825" s="123">
        <v>216</v>
      </c>
    </row>
    <row r="1826" spans="16:20" x14ac:dyDescent="0.25">
      <c r="P1826" s="58" t="s">
        <v>64</v>
      </c>
      <c r="Q1826" s="118">
        <v>451634.33</v>
      </c>
      <c r="R1826" s="119">
        <v>59</v>
      </c>
      <c r="S1826" s="119">
        <v>451634.33</v>
      </c>
      <c r="T1826" s="119">
        <v>59</v>
      </c>
    </row>
    <row r="1827" spans="16:20" x14ac:dyDescent="0.25">
      <c r="P1827" s="58" t="s">
        <v>70</v>
      </c>
      <c r="Q1827" s="118">
        <v>649049.27</v>
      </c>
      <c r="R1827" s="119">
        <v>157</v>
      </c>
      <c r="S1827" s="119">
        <v>649049.27</v>
      </c>
      <c r="T1827" s="119">
        <v>157</v>
      </c>
    </row>
    <row r="1828" spans="16:20" x14ac:dyDescent="0.25">
      <c r="P1828" s="59" t="s">
        <v>75</v>
      </c>
      <c r="Q1828" s="113">
        <v>4085048.41</v>
      </c>
      <c r="R1828" s="66">
        <v>2775</v>
      </c>
      <c r="S1828" s="120">
        <v>2289005.42</v>
      </c>
      <c r="T1828" s="123">
        <v>1154</v>
      </c>
    </row>
    <row r="1829" spans="16:20" x14ac:dyDescent="0.25">
      <c r="P1829" s="58" t="s">
        <v>77</v>
      </c>
      <c r="Q1829" s="118">
        <v>3961379.41</v>
      </c>
      <c r="R1829" s="119">
        <v>1816</v>
      </c>
      <c r="S1829" s="119">
        <v>2266450</v>
      </c>
      <c r="T1829" s="119">
        <v>1039</v>
      </c>
    </row>
    <row r="1830" spans="16:20" x14ac:dyDescent="0.25">
      <c r="P1830" s="58" t="s">
        <v>80</v>
      </c>
      <c r="Q1830" s="118">
        <v>53898.62</v>
      </c>
      <c r="R1830" s="119">
        <v>769</v>
      </c>
      <c r="S1830" s="119">
        <v>0</v>
      </c>
      <c r="T1830" s="119">
        <v>0</v>
      </c>
    </row>
    <row r="1831" spans="16:20" x14ac:dyDescent="0.25">
      <c r="P1831" s="58" t="s">
        <v>106</v>
      </c>
      <c r="Q1831" s="118">
        <v>27458.77</v>
      </c>
      <c r="R1831" s="119">
        <v>140</v>
      </c>
      <c r="S1831" s="119">
        <v>22555.42</v>
      </c>
      <c r="T1831" s="119">
        <v>115</v>
      </c>
    </row>
    <row r="1832" spans="16:20" x14ac:dyDescent="0.25">
      <c r="P1832" s="58" t="s">
        <v>83</v>
      </c>
      <c r="Q1832" s="118">
        <v>42311.61</v>
      </c>
      <c r="R1832" s="119">
        <v>50</v>
      </c>
      <c r="S1832" s="119">
        <v>0</v>
      </c>
      <c r="T1832" s="119">
        <v>0</v>
      </c>
    </row>
    <row r="1833" spans="16:20" x14ac:dyDescent="0.25">
      <c r="P1833" s="82" t="s">
        <v>85</v>
      </c>
      <c r="Q1833" s="76">
        <v>1344319.7399999998</v>
      </c>
      <c r="R1833" s="68">
        <v>10945</v>
      </c>
      <c r="S1833" s="76">
        <v>118729.13</v>
      </c>
      <c r="T1833" s="68">
        <v>447</v>
      </c>
    </row>
    <row r="1834" spans="16:20" x14ac:dyDescent="0.25">
      <c r="P1834" s="59" t="s">
        <v>86</v>
      </c>
      <c r="Q1834" s="113">
        <v>51063.839999999997</v>
      </c>
      <c r="R1834" s="66">
        <v>180</v>
      </c>
      <c r="S1834" s="120">
        <v>11347.52</v>
      </c>
      <c r="T1834" s="123">
        <v>40</v>
      </c>
    </row>
    <row r="1835" spans="16:20" x14ac:dyDescent="0.25">
      <c r="P1835" s="58" t="s">
        <v>80</v>
      </c>
      <c r="Q1835" s="118">
        <v>51063.839999999997</v>
      </c>
      <c r="R1835" s="119">
        <v>180</v>
      </c>
      <c r="S1835" s="119">
        <v>11347.52</v>
      </c>
      <c r="T1835" s="119">
        <v>40</v>
      </c>
    </row>
    <row r="1836" spans="16:20" x14ac:dyDescent="0.25">
      <c r="P1836" s="59" t="s">
        <v>90</v>
      </c>
      <c r="Q1836" s="113">
        <v>424938.94</v>
      </c>
      <c r="R1836" s="66">
        <v>8810</v>
      </c>
      <c r="S1836" s="120">
        <v>7093.01</v>
      </c>
      <c r="T1836" s="123">
        <v>24</v>
      </c>
    </row>
    <row r="1837" spans="16:20" x14ac:dyDescent="0.25">
      <c r="P1837" s="58" t="s">
        <v>92</v>
      </c>
      <c r="Q1837" s="118">
        <v>409017.66</v>
      </c>
      <c r="R1837" s="119">
        <v>8770</v>
      </c>
      <c r="S1837" s="119">
        <v>326.47000000000003</v>
      </c>
      <c r="T1837" s="119">
        <v>7</v>
      </c>
    </row>
    <row r="1838" spans="16:20" x14ac:dyDescent="0.25">
      <c r="P1838" s="58" t="s">
        <v>80</v>
      </c>
      <c r="Q1838" s="118">
        <v>15921.28</v>
      </c>
      <c r="R1838" s="119">
        <v>40</v>
      </c>
      <c r="S1838" s="119">
        <v>6766.54</v>
      </c>
      <c r="T1838" s="119">
        <v>17</v>
      </c>
    </row>
    <row r="1839" spans="16:20" x14ac:dyDescent="0.25">
      <c r="P1839" s="59" t="s">
        <v>94</v>
      </c>
      <c r="Q1839" s="113">
        <v>227716.08</v>
      </c>
      <c r="R1839" s="66">
        <v>116</v>
      </c>
      <c r="S1839" s="120">
        <v>10348.49</v>
      </c>
      <c r="T1839" s="123">
        <v>16</v>
      </c>
    </row>
    <row r="1840" spans="16:20" x14ac:dyDescent="0.25">
      <c r="P1840" s="58" t="s">
        <v>220</v>
      </c>
      <c r="Q1840" s="118">
        <v>52765.83</v>
      </c>
      <c r="R1840" s="119">
        <v>0</v>
      </c>
      <c r="S1840" s="119">
        <v>0</v>
      </c>
      <c r="T1840" s="119">
        <v>0</v>
      </c>
    </row>
    <row r="1841" spans="16:20" x14ac:dyDescent="0.25">
      <c r="P1841" s="58" t="s">
        <v>77</v>
      </c>
      <c r="Q1841" s="118">
        <v>15504.95</v>
      </c>
      <c r="R1841" s="119">
        <v>0</v>
      </c>
      <c r="S1841" s="119">
        <v>0</v>
      </c>
      <c r="T1841" s="119">
        <v>0</v>
      </c>
    </row>
    <row r="1842" spans="16:20" x14ac:dyDescent="0.25">
      <c r="P1842" s="58" t="s">
        <v>80</v>
      </c>
      <c r="Q1842" s="118">
        <v>75026.58</v>
      </c>
      <c r="R1842" s="119">
        <v>116</v>
      </c>
      <c r="S1842" s="119">
        <v>10348.49</v>
      </c>
      <c r="T1842" s="119">
        <v>16</v>
      </c>
    </row>
    <row r="1843" spans="16:20" x14ac:dyDescent="0.25">
      <c r="P1843" s="58" t="s">
        <v>106</v>
      </c>
      <c r="Q1843" s="118">
        <v>84418.72</v>
      </c>
      <c r="R1843" s="119">
        <v>0</v>
      </c>
      <c r="S1843" s="119">
        <v>0</v>
      </c>
      <c r="T1843" s="119">
        <v>0</v>
      </c>
    </row>
    <row r="1844" spans="16:20" x14ac:dyDescent="0.25">
      <c r="P1844" s="59" t="s">
        <v>97</v>
      </c>
      <c r="Q1844" s="113">
        <v>640600.88</v>
      </c>
      <c r="R1844" s="66">
        <v>1839</v>
      </c>
      <c r="S1844" s="120">
        <v>89940.11</v>
      </c>
      <c r="T1844" s="123">
        <v>367</v>
      </c>
    </row>
    <row r="1845" spans="16:20" x14ac:dyDescent="0.25">
      <c r="P1845" s="58" t="s">
        <v>99</v>
      </c>
      <c r="Q1845" s="118">
        <v>19357.48</v>
      </c>
      <c r="R1845" s="119">
        <v>69</v>
      </c>
      <c r="S1845" s="119">
        <v>0</v>
      </c>
      <c r="T1845" s="119">
        <v>0</v>
      </c>
    </row>
    <row r="1846" spans="16:20" x14ac:dyDescent="0.25">
      <c r="P1846" s="58" t="s">
        <v>77</v>
      </c>
      <c r="Q1846" s="118">
        <v>237715.86</v>
      </c>
      <c r="R1846" s="119">
        <v>147</v>
      </c>
      <c r="S1846" s="119">
        <v>0</v>
      </c>
      <c r="T1846" s="119">
        <v>0</v>
      </c>
    </row>
    <row r="1847" spans="16:20" x14ac:dyDescent="0.25">
      <c r="P1847" s="58" t="s">
        <v>80</v>
      </c>
      <c r="Q1847" s="118">
        <v>326178.38</v>
      </c>
      <c r="R1847" s="119">
        <v>1289</v>
      </c>
      <c r="S1847" s="119">
        <v>83758.759999999995</v>
      </c>
      <c r="T1847" s="119">
        <v>331</v>
      </c>
    </row>
    <row r="1848" spans="16:20" x14ac:dyDescent="0.25">
      <c r="P1848" s="58" t="s">
        <v>106</v>
      </c>
      <c r="Q1848" s="118">
        <v>57349.16</v>
      </c>
      <c r="R1848" s="119">
        <v>334</v>
      </c>
      <c r="S1848" s="119">
        <v>6181.35</v>
      </c>
      <c r="T1848" s="119">
        <v>36</v>
      </c>
    </row>
    <row r="1849" spans="16:20" x14ac:dyDescent="0.25">
      <c r="P1849" s="82" t="s">
        <v>110</v>
      </c>
      <c r="Q1849" s="76">
        <v>8715734.7800000012</v>
      </c>
      <c r="R1849" s="68">
        <v>58260</v>
      </c>
      <c r="S1849" s="76">
        <v>1509313.9100000001</v>
      </c>
      <c r="T1849" s="68">
        <v>1215</v>
      </c>
    </row>
    <row r="1850" spans="16:20" x14ac:dyDescent="0.25">
      <c r="P1850" s="59" t="s">
        <v>111</v>
      </c>
      <c r="Q1850" s="113">
        <v>706942.04</v>
      </c>
      <c r="R1850" s="66">
        <v>3023</v>
      </c>
      <c r="S1850" s="120">
        <v>229602.39</v>
      </c>
      <c r="T1850" s="123">
        <v>272</v>
      </c>
    </row>
    <row r="1851" spans="16:20" x14ac:dyDescent="0.25">
      <c r="P1851" s="58" t="s">
        <v>221</v>
      </c>
      <c r="Q1851" s="118">
        <v>4139.25</v>
      </c>
      <c r="R1851" s="119">
        <v>0</v>
      </c>
      <c r="S1851" s="119">
        <v>0</v>
      </c>
      <c r="T1851" s="119">
        <v>0</v>
      </c>
    </row>
    <row r="1852" spans="16:20" x14ac:dyDescent="0.25">
      <c r="P1852" s="58" t="s">
        <v>222</v>
      </c>
      <c r="Q1852" s="118">
        <v>1098.5</v>
      </c>
      <c r="R1852" s="119">
        <v>0</v>
      </c>
      <c r="S1852" s="119">
        <v>0</v>
      </c>
      <c r="T1852" s="119">
        <v>0</v>
      </c>
    </row>
    <row r="1853" spans="16:20" x14ac:dyDescent="0.25">
      <c r="P1853" s="58" t="s">
        <v>77</v>
      </c>
      <c r="Q1853" s="118">
        <v>466801.91999999998</v>
      </c>
      <c r="R1853" s="119">
        <v>553</v>
      </c>
      <c r="S1853" s="119">
        <v>229602.39</v>
      </c>
      <c r="T1853" s="119">
        <v>272</v>
      </c>
    </row>
    <row r="1854" spans="16:20" x14ac:dyDescent="0.25">
      <c r="P1854" s="58" t="s">
        <v>80</v>
      </c>
      <c r="Q1854" s="118">
        <v>40796.68</v>
      </c>
      <c r="R1854" s="119">
        <v>0</v>
      </c>
      <c r="S1854" s="119">
        <v>0</v>
      </c>
      <c r="T1854" s="119">
        <v>0</v>
      </c>
    </row>
    <row r="1855" spans="16:20" x14ac:dyDescent="0.25">
      <c r="P1855" s="58" t="s">
        <v>117</v>
      </c>
      <c r="Q1855" s="118">
        <v>194105.69</v>
      </c>
      <c r="R1855" s="119">
        <v>2470</v>
      </c>
      <c r="S1855" s="119">
        <v>0</v>
      </c>
      <c r="T1855" s="119">
        <v>0</v>
      </c>
    </row>
    <row r="1856" spans="16:20" x14ac:dyDescent="0.25">
      <c r="P1856" s="59" t="s">
        <v>119</v>
      </c>
      <c r="Q1856" s="113">
        <v>948729.64999999991</v>
      </c>
      <c r="R1856" s="66">
        <v>1667</v>
      </c>
      <c r="S1856" s="120">
        <v>163104.31</v>
      </c>
      <c r="T1856" s="123">
        <v>159</v>
      </c>
    </row>
    <row r="1857" spans="16:20" x14ac:dyDescent="0.25">
      <c r="P1857" s="58" t="s">
        <v>221</v>
      </c>
      <c r="Q1857" s="118">
        <v>2260.48</v>
      </c>
      <c r="R1857" s="119">
        <v>0</v>
      </c>
      <c r="S1857" s="119">
        <v>0</v>
      </c>
      <c r="T1857" s="119">
        <v>0</v>
      </c>
    </row>
    <row r="1858" spans="16:20" x14ac:dyDescent="0.25">
      <c r="P1858" s="58" t="s">
        <v>77</v>
      </c>
      <c r="Q1858" s="118">
        <v>689523.36</v>
      </c>
      <c r="R1858" s="119">
        <v>515</v>
      </c>
      <c r="S1858" s="119">
        <v>87027.22</v>
      </c>
      <c r="T1858" s="119">
        <v>65</v>
      </c>
    </row>
    <row r="1859" spans="16:20" x14ac:dyDescent="0.25">
      <c r="P1859" s="58" t="s">
        <v>80</v>
      </c>
      <c r="Q1859" s="118">
        <v>76077.09</v>
      </c>
      <c r="R1859" s="119">
        <v>94</v>
      </c>
      <c r="S1859" s="119">
        <v>76077.09</v>
      </c>
      <c r="T1859" s="119">
        <v>94</v>
      </c>
    </row>
    <row r="1860" spans="16:20" x14ac:dyDescent="0.25">
      <c r="P1860" s="58" t="s">
        <v>117</v>
      </c>
      <c r="Q1860" s="118">
        <v>8805.49</v>
      </c>
      <c r="R1860" s="119">
        <v>0</v>
      </c>
      <c r="S1860" s="119">
        <v>0</v>
      </c>
      <c r="T1860" s="119">
        <v>0</v>
      </c>
    </row>
    <row r="1861" spans="16:20" x14ac:dyDescent="0.25">
      <c r="P1861" s="58" t="s">
        <v>83</v>
      </c>
      <c r="Q1861" s="118">
        <v>172063.23</v>
      </c>
      <c r="R1861" s="119">
        <v>1058</v>
      </c>
      <c r="S1861" s="119">
        <v>0</v>
      </c>
      <c r="T1861" s="119">
        <v>0</v>
      </c>
    </row>
    <row r="1862" spans="16:20" x14ac:dyDescent="0.25">
      <c r="P1862" s="59" t="s">
        <v>128</v>
      </c>
      <c r="Q1862" s="113">
        <v>4182631.29</v>
      </c>
      <c r="R1862" s="66">
        <v>25424</v>
      </c>
      <c r="S1862" s="120">
        <v>941992.95000000007</v>
      </c>
      <c r="T1862" s="123">
        <v>382</v>
      </c>
    </row>
    <row r="1863" spans="16:20" x14ac:dyDescent="0.25">
      <c r="P1863" s="58" t="s">
        <v>221</v>
      </c>
      <c r="Q1863" s="118">
        <v>82771.429999999993</v>
      </c>
      <c r="R1863" s="119">
        <v>15</v>
      </c>
      <c r="S1863" s="119">
        <v>82771.429999999993</v>
      </c>
      <c r="T1863" s="119">
        <v>15</v>
      </c>
    </row>
    <row r="1864" spans="16:20" x14ac:dyDescent="0.25">
      <c r="P1864" s="58" t="s">
        <v>222</v>
      </c>
      <c r="Q1864" s="118">
        <v>6319.98</v>
      </c>
      <c r="R1864" s="119">
        <v>0</v>
      </c>
      <c r="S1864" s="119">
        <v>0</v>
      </c>
      <c r="T1864" s="119">
        <v>0</v>
      </c>
    </row>
    <row r="1865" spans="16:20" x14ac:dyDescent="0.25">
      <c r="P1865" s="58" t="s">
        <v>77</v>
      </c>
      <c r="Q1865" s="118">
        <v>983874.39</v>
      </c>
      <c r="R1865" s="119">
        <v>422</v>
      </c>
      <c r="S1865" s="119">
        <v>813678.11</v>
      </c>
      <c r="T1865" s="119">
        <v>349</v>
      </c>
    </row>
    <row r="1866" spans="16:20" x14ac:dyDescent="0.25">
      <c r="P1866" s="58" t="s">
        <v>80</v>
      </c>
      <c r="Q1866" s="118">
        <v>45543.41</v>
      </c>
      <c r="R1866" s="119">
        <v>18</v>
      </c>
      <c r="S1866" s="119">
        <v>45543.41</v>
      </c>
      <c r="T1866" s="119">
        <v>18</v>
      </c>
    </row>
    <row r="1867" spans="16:20" x14ac:dyDescent="0.25">
      <c r="P1867" s="58" t="s">
        <v>117</v>
      </c>
      <c r="Q1867" s="118">
        <v>3064122.08</v>
      </c>
      <c r="R1867" s="119">
        <v>24969</v>
      </c>
      <c r="S1867" s="119">
        <v>0</v>
      </c>
      <c r="T1867" s="119">
        <v>0</v>
      </c>
    </row>
    <row r="1868" spans="16:20" x14ac:dyDescent="0.25">
      <c r="P1868" s="59" t="s">
        <v>133</v>
      </c>
      <c r="Q1868" s="113">
        <v>267923.87</v>
      </c>
      <c r="R1868" s="66">
        <v>3495</v>
      </c>
      <c r="S1868" s="120">
        <v>5311.05</v>
      </c>
      <c r="T1868" s="123">
        <v>70</v>
      </c>
    </row>
    <row r="1869" spans="16:20" x14ac:dyDescent="0.25">
      <c r="P1869" s="58" t="s">
        <v>135</v>
      </c>
      <c r="Q1869" s="118">
        <v>157890.06</v>
      </c>
      <c r="R1869" s="119">
        <v>2081</v>
      </c>
      <c r="S1869" s="119">
        <v>5311.05</v>
      </c>
      <c r="T1869" s="119">
        <v>70</v>
      </c>
    </row>
    <row r="1870" spans="16:20" x14ac:dyDescent="0.25">
      <c r="P1870" s="58" t="s">
        <v>77</v>
      </c>
      <c r="Q1870" s="118">
        <v>49470.58</v>
      </c>
      <c r="R1870" s="119">
        <v>0</v>
      </c>
      <c r="S1870" s="119">
        <v>0</v>
      </c>
      <c r="T1870" s="119">
        <v>0</v>
      </c>
    </row>
    <row r="1871" spans="16:20" x14ac:dyDescent="0.25">
      <c r="P1871" s="58" t="s">
        <v>80</v>
      </c>
      <c r="Q1871" s="118">
        <v>60563.23</v>
      </c>
      <c r="R1871" s="119">
        <v>1414</v>
      </c>
      <c r="S1871" s="119">
        <v>0</v>
      </c>
      <c r="T1871" s="119">
        <v>0</v>
      </c>
    </row>
    <row r="1872" spans="16:20" x14ac:dyDescent="0.25">
      <c r="P1872" s="59" t="s">
        <v>139</v>
      </c>
      <c r="Q1872" s="113">
        <v>443374.83999999997</v>
      </c>
      <c r="R1872" s="66">
        <v>2428</v>
      </c>
      <c r="S1872" s="120">
        <v>169303.21</v>
      </c>
      <c r="T1872" s="123">
        <v>332</v>
      </c>
    </row>
    <row r="1873" spans="16:20" x14ac:dyDescent="0.25">
      <c r="P1873" s="58" t="s">
        <v>77</v>
      </c>
      <c r="Q1873" s="118">
        <v>74803.31</v>
      </c>
      <c r="R1873" s="119">
        <v>36</v>
      </c>
      <c r="S1873" s="119">
        <v>74803.31</v>
      </c>
      <c r="T1873" s="119">
        <v>36</v>
      </c>
    </row>
    <row r="1874" spans="16:20" x14ac:dyDescent="0.25">
      <c r="P1874" s="58" t="s">
        <v>80</v>
      </c>
      <c r="Q1874" s="118">
        <v>76193.59</v>
      </c>
      <c r="R1874" s="119">
        <v>156</v>
      </c>
      <c r="S1874" s="119">
        <v>76193.59</v>
      </c>
      <c r="T1874" s="119">
        <v>156</v>
      </c>
    </row>
    <row r="1875" spans="16:20" x14ac:dyDescent="0.25">
      <c r="P1875" s="58" t="s">
        <v>117</v>
      </c>
      <c r="Q1875" s="118">
        <v>292377.94</v>
      </c>
      <c r="R1875" s="119">
        <v>2236</v>
      </c>
      <c r="S1875" s="119">
        <v>18306.310000000001</v>
      </c>
      <c r="T1875" s="119">
        <v>140</v>
      </c>
    </row>
    <row r="1876" spans="16:20" x14ac:dyDescent="0.25">
      <c r="P1876" s="59" t="s">
        <v>146</v>
      </c>
      <c r="Q1876" s="113">
        <v>2103439.3200000003</v>
      </c>
      <c r="R1876" s="66">
        <v>22223</v>
      </c>
      <c r="S1876" s="120">
        <v>0</v>
      </c>
      <c r="T1876" s="123">
        <v>0</v>
      </c>
    </row>
    <row r="1877" spans="16:20" x14ac:dyDescent="0.25">
      <c r="P1877" s="58" t="s">
        <v>148</v>
      </c>
      <c r="Q1877" s="118">
        <v>2093493.11</v>
      </c>
      <c r="R1877" s="119">
        <v>22223</v>
      </c>
      <c r="S1877" s="119">
        <v>0</v>
      </c>
      <c r="T1877" s="119">
        <v>0</v>
      </c>
    </row>
    <row r="1878" spans="16:20" x14ac:dyDescent="0.25">
      <c r="P1878" s="58" t="s">
        <v>77</v>
      </c>
      <c r="Q1878" s="118">
        <v>9946.2099999999991</v>
      </c>
      <c r="R1878" s="119">
        <v>0</v>
      </c>
      <c r="S1878" s="119">
        <v>0</v>
      </c>
      <c r="T1878" s="119">
        <v>0</v>
      </c>
    </row>
    <row r="1879" spans="16:20" x14ac:dyDescent="0.25">
      <c r="P1879" s="59" t="s">
        <v>152</v>
      </c>
      <c r="Q1879" s="113">
        <v>31534.38</v>
      </c>
      <c r="R1879" s="66">
        <v>0</v>
      </c>
      <c r="S1879" s="120">
        <v>0</v>
      </c>
      <c r="T1879" s="123">
        <v>0</v>
      </c>
    </row>
    <row r="1880" spans="16:20" x14ac:dyDescent="0.25">
      <c r="P1880" s="58" t="s">
        <v>77</v>
      </c>
      <c r="Q1880" s="118">
        <v>15767.18</v>
      </c>
      <c r="R1880" s="119">
        <v>0</v>
      </c>
      <c r="S1880" s="119">
        <v>0</v>
      </c>
      <c r="T1880" s="119">
        <v>0</v>
      </c>
    </row>
    <row r="1881" spans="16:20" x14ac:dyDescent="0.25">
      <c r="P1881" s="58" t="s">
        <v>80</v>
      </c>
      <c r="Q1881" s="118">
        <v>15767.2</v>
      </c>
      <c r="R1881" s="119">
        <v>0</v>
      </c>
      <c r="S1881" s="119">
        <v>0</v>
      </c>
      <c r="T1881" s="119">
        <v>0</v>
      </c>
    </row>
    <row r="1882" spans="16:20" x14ac:dyDescent="0.25">
      <c r="P1882" s="59" t="s">
        <v>159</v>
      </c>
      <c r="Q1882" s="113">
        <v>31159.39</v>
      </c>
      <c r="R1882" s="66">
        <v>0</v>
      </c>
      <c r="S1882" s="120">
        <v>0</v>
      </c>
      <c r="T1882" s="123">
        <v>0</v>
      </c>
    </row>
    <row r="1883" spans="16:20" x14ac:dyDescent="0.25">
      <c r="P1883" s="58" t="s">
        <v>77</v>
      </c>
      <c r="Q1883" s="118">
        <v>30060.89</v>
      </c>
      <c r="R1883" s="119">
        <v>0</v>
      </c>
      <c r="S1883" s="119">
        <v>0</v>
      </c>
      <c r="T1883" s="119">
        <v>0</v>
      </c>
    </row>
    <row r="1884" spans="16:20" x14ac:dyDescent="0.25">
      <c r="P1884" s="58" t="s">
        <v>80</v>
      </c>
      <c r="Q1884" s="118">
        <v>1098.5</v>
      </c>
      <c r="R1884" s="119">
        <v>0</v>
      </c>
      <c r="S1884" s="119">
        <v>0</v>
      </c>
      <c r="T1884" s="119">
        <v>0</v>
      </c>
    </row>
    <row r="1885" spans="16:20" x14ac:dyDescent="0.25">
      <c r="P1885" s="82" t="s">
        <v>162</v>
      </c>
      <c r="Q1885" s="76">
        <v>7190482.6100000013</v>
      </c>
      <c r="R1885" s="68">
        <v>17180</v>
      </c>
      <c r="S1885" s="76">
        <v>1159361.52</v>
      </c>
      <c r="T1885" s="68">
        <v>1601</v>
      </c>
    </row>
    <row r="1886" spans="16:20" x14ac:dyDescent="0.25">
      <c r="P1886" s="59" t="s">
        <v>163</v>
      </c>
      <c r="Q1886" s="113">
        <v>5712605.0100000007</v>
      </c>
      <c r="R1886" s="66">
        <v>11045</v>
      </c>
      <c r="S1886" s="120">
        <v>596356.32999999996</v>
      </c>
      <c r="T1886" s="123">
        <v>699</v>
      </c>
    </row>
    <row r="1887" spans="16:20" x14ac:dyDescent="0.25">
      <c r="P1887" s="58" t="s">
        <v>165</v>
      </c>
      <c r="Q1887" s="118">
        <v>2773601.39</v>
      </c>
      <c r="R1887" s="119">
        <v>5123</v>
      </c>
      <c r="S1887" s="119">
        <v>24904.48</v>
      </c>
      <c r="T1887" s="119">
        <v>46</v>
      </c>
    </row>
    <row r="1888" spans="16:20" x14ac:dyDescent="0.25">
      <c r="P1888" s="58" t="s">
        <v>168</v>
      </c>
      <c r="Q1888" s="118">
        <v>1759501.89</v>
      </c>
      <c r="R1888" s="119">
        <v>2042</v>
      </c>
      <c r="S1888" s="119">
        <v>541120.06999999995</v>
      </c>
      <c r="T1888" s="119">
        <v>628</v>
      </c>
    </row>
    <row r="1889" spans="16:20" x14ac:dyDescent="0.25">
      <c r="P1889" s="58" t="s">
        <v>171</v>
      </c>
      <c r="Q1889" s="118">
        <v>1105645.3600000001</v>
      </c>
      <c r="R1889" s="119">
        <v>3355</v>
      </c>
      <c r="S1889" s="119">
        <v>0</v>
      </c>
      <c r="T1889" s="119">
        <v>0</v>
      </c>
    </row>
    <row r="1890" spans="16:20" x14ac:dyDescent="0.25">
      <c r="P1890" s="58" t="s">
        <v>77</v>
      </c>
      <c r="Q1890" s="118">
        <v>30331.78</v>
      </c>
      <c r="R1890" s="119">
        <v>25</v>
      </c>
      <c r="S1890" s="119">
        <v>30331.78</v>
      </c>
      <c r="T1890" s="119">
        <v>25</v>
      </c>
    </row>
    <row r="1891" spans="16:20" x14ac:dyDescent="0.25">
      <c r="P1891" s="58" t="s">
        <v>80</v>
      </c>
      <c r="Q1891" s="118">
        <v>353.76</v>
      </c>
      <c r="R1891" s="119">
        <v>500</v>
      </c>
      <c r="S1891" s="119">
        <v>0</v>
      </c>
      <c r="T1891" s="119">
        <v>0</v>
      </c>
    </row>
    <row r="1892" spans="16:20" x14ac:dyDescent="0.25">
      <c r="P1892" s="58" t="s">
        <v>83</v>
      </c>
      <c r="Q1892" s="118">
        <v>43170.83</v>
      </c>
      <c r="R1892" s="119">
        <v>0</v>
      </c>
      <c r="S1892" s="119">
        <v>0</v>
      </c>
      <c r="T1892" s="119">
        <v>0</v>
      </c>
    </row>
    <row r="1893" spans="16:20" x14ac:dyDescent="0.25">
      <c r="P1893" s="59" t="s">
        <v>177</v>
      </c>
      <c r="Q1893" s="113">
        <v>723758.03</v>
      </c>
      <c r="R1893" s="66">
        <v>5161</v>
      </c>
      <c r="S1893" s="120">
        <v>17611.62</v>
      </c>
      <c r="T1893" s="123">
        <v>120</v>
      </c>
    </row>
    <row r="1894" spans="16:20" x14ac:dyDescent="0.25">
      <c r="P1894" s="58" t="s">
        <v>225</v>
      </c>
      <c r="Q1894" s="118">
        <v>115787.08</v>
      </c>
      <c r="R1894" s="119">
        <v>33</v>
      </c>
      <c r="S1894" s="119">
        <v>0</v>
      </c>
      <c r="T1894" s="119">
        <v>0</v>
      </c>
    </row>
    <row r="1895" spans="16:20" x14ac:dyDescent="0.25">
      <c r="P1895" s="58" t="s">
        <v>179</v>
      </c>
      <c r="Q1895" s="118">
        <v>17981.79</v>
      </c>
      <c r="R1895" s="119">
        <v>1108</v>
      </c>
      <c r="S1895" s="119">
        <v>0</v>
      </c>
      <c r="T1895" s="119">
        <v>0</v>
      </c>
    </row>
    <row r="1896" spans="16:20" x14ac:dyDescent="0.25">
      <c r="P1896" s="58" t="s">
        <v>182</v>
      </c>
      <c r="Q1896" s="118">
        <v>589989.16</v>
      </c>
      <c r="R1896" s="119">
        <v>4020</v>
      </c>
      <c r="S1896" s="119">
        <v>17611.62</v>
      </c>
      <c r="T1896" s="119">
        <v>120</v>
      </c>
    </row>
    <row r="1897" spans="16:20" x14ac:dyDescent="0.25">
      <c r="P1897" s="59" t="s">
        <v>184</v>
      </c>
      <c r="Q1897" s="113">
        <v>754119.57000000007</v>
      </c>
      <c r="R1897" s="66">
        <v>974</v>
      </c>
      <c r="S1897" s="120">
        <v>545393.57000000007</v>
      </c>
      <c r="T1897" s="123">
        <v>782</v>
      </c>
    </row>
    <row r="1898" spans="16:20" x14ac:dyDescent="0.25">
      <c r="P1898" s="58" t="s">
        <v>186</v>
      </c>
      <c r="Q1898" s="118">
        <v>544427.37</v>
      </c>
      <c r="R1898" s="119">
        <v>939</v>
      </c>
      <c r="S1898" s="119">
        <v>443543.07</v>
      </c>
      <c r="T1898" s="119">
        <v>765</v>
      </c>
    </row>
    <row r="1899" spans="16:20" x14ac:dyDescent="0.25">
      <c r="P1899" s="58" t="s">
        <v>189</v>
      </c>
      <c r="Q1899" s="118">
        <v>209692.2</v>
      </c>
      <c r="R1899" s="119">
        <v>35</v>
      </c>
      <c r="S1899" s="119">
        <v>101850.5</v>
      </c>
      <c r="T1899" s="119">
        <v>17</v>
      </c>
    </row>
    <row r="1900" spans="16:20" x14ac:dyDescent="0.25">
      <c r="P1900" s="82" t="s">
        <v>191</v>
      </c>
      <c r="Q1900" s="76">
        <v>6938946.4500000002</v>
      </c>
      <c r="R1900" s="68">
        <v>728415</v>
      </c>
      <c r="S1900" s="76">
        <v>5561499.7800000012</v>
      </c>
      <c r="T1900" s="68">
        <v>724108</v>
      </c>
    </row>
    <row r="1901" spans="16:20" x14ac:dyDescent="0.25">
      <c r="P1901" s="59" t="s">
        <v>192</v>
      </c>
      <c r="Q1901" s="113">
        <v>370476.83</v>
      </c>
      <c r="R1901" s="66">
        <v>1011</v>
      </c>
      <c r="S1901" s="120">
        <v>84099.32</v>
      </c>
      <c r="T1901" s="123">
        <v>200</v>
      </c>
    </row>
    <row r="1902" spans="16:20" x14ac:dyDescent="0.25">
      <c r="P1902" s="58" t="s">
        <v>77</v>
      </c>
      <c r="Q1902" s="118">
        <v>114635.49</v>
      </c>
      <c r="R1902" s="119">
        <v>401</v>
      </c>
      <c r="S1902" s="119">
        <v>0</v>
      </c>
      <c r="T1902" s="119">
        <v>0</v>
      </c>
    </row>
    <row r="1903" spans="16:20" x14ac:dyDescent="0.25">
      <c r="P1903" s="58" t="s">
        <v>80</v>
      </c>
      <c r="Q1903" s="118">
        <v>47379.93</v>
      </c>
      <c r="R1903" s="119">
        <v>143</v>
      </c>
      <c r="S1903" s="119">
        <v>14909.77</v>
      </c>
      <c r="T1903" s="119">
        <v>45</v>
      </c>
    </row>
    <row r="1904" spans="16:20" x14ac:dyDescent="0.25">
      <c r="P1904" s="58" t="s">
        <v>106</v>
      </c>
      <c r="Q1904" s="118">
        <v>208461.41</v>
      </c>
      <c r="R1904" s="119">
        <v>467</v>
      </c>
      <c r="S1904" s="119">
        <v>69189.55</v>
      </c>
      <c r="T1904" s="119">
        <v>155</v>
      </c>
    </row>
    <row r="1905" spans="16:20" x14ac:dyDescent="0.25">
      <c r="P1905" s="59" t="s">
        <v>226</v>
      </c>
      <c r="Q1905" s="113">
        <v>527204.94999999995</v>
      </c>
      <c r="R1905" s="66">
        <v>531</v>
      </c>
      <c r="S1905" s="120">
        <v>515899.91</v>
      </c>
      <c r="T1905" s="123">
        <v>528</v>
      </c>
    </row>
    <row r="1906" spans="16:20" x14ac:dyDescent="0.25">
      <c r="P1906" s="58" t="s">
        <v>77</v>
      </c>
      <c r="Q1906" s="118">
        <v>518831.16</v>
      </c>
      <c r="R1906" s="119">
        <v>531</v>
      </c>
      <c r="S1906" s="119">
        <v>515899.91</v>
      </c>
      <c r="T1906" s="119">
        <v>528</v>
      </c>
    </row>
    <row r="1907" spans="16:20" x14ac:dyDescent="0.25">
      <c r="P1907" s="58" t="s">
        <v>106</v>
      </c>
      <c r="Q1907" s="118">
        <v>8373.7900000000009</v>
      </c>
      <c r="R1907" s="119">
        <v>0</v>
      </c>
      <c r="S1907" s="119">
        <v>0</v>
      </c>
      <c r="T1907" s="119">
        <v>0</v>
      </c>
    </row>
    <row r="1908" spans="16:20" x14ac:dyDescent="0.25">
      <c r="P1908" s="59" t="s">
        <v>228</v>
      </c>
      <c r="Q1908" s="113">
        <v>4440071.99</v>
      </c>
      <c r="R1908" s="66">
        <v>719748</v>
      </c>
      <c r="S1908" s="120">
        <v>4106383.4999999995</v>
      </c>
      <c r="T1908" s="123">
        <v>719049</v>
      </c>
    </row>
    <row r="1909" spans="16:20" x14ac:dyDescent="0.25">
      <c r="P1909" s="58" t="s">
        <v>227</v>
      </c>
      <c r="Q1909" s="118">
        <v>3541940.79</v>
      </c>
      <c r="R1909" s="119">
        <v>716993</v>
      </c>
      <c r="S1909" s="119">
        <v>3541940.79</v>
      </c>
      <c r="T1909" s="119">
        <v>716993</v>
      </c>
    </row>
    <row r="1910" spans="16:20" x14ac:dyDescent="0.25">
      <c r="P1910" s="58" t="s">
        <v>77</v>
      </c>
      <c r="Q1910" s="118">
        <v>422280.35</v>
      </c>
      <c r="R1910" s="119">
        <v>2054</v>
      </c>
      <c r="S1910" s="119">
        <v>361220.34</v>
      </c>
      <c r="T1910" s="119">
        <v>1757</v>
      </c>
    </row>
    <row r="1911" spans="16:20" x14ac:dyDescent="0.25">
      <c r="P1911" s="58" t="s">
        <v>80</v>
      </c>
      <c r="Q1911" s="118">
        <v>228170.66</v>
      </c>
      <c r="R1911" s="119">
        <v>328</v>
      </c>
      <c r="S1911" s="119">
        <v>102955.05</v>
      </c>
      <c r="T1911" s="119">
        <v>148</v>
      </c>
    </row>
    <row r="1912" spans="16:20" x14ac:dyDescent="0.25">
      <c r="P1912" s="58" t="s">
        <v>106</v>
      </c>
      <c r="Q1912" s="118">
        <v>247680.19</v>
      </c>
      <c r="R1912" s="119">
        <v>373</v>
      </c>
      <c r="S1912" s="119">
        <v>100267.32</v>
      </c>
      <c r="T1912" s="119">
        <v>151</v>
      </c>
    </row>
    <row r="1913" spans="16:20" x14ac:dyDescent="0.25">
      <c r="P1913" s="59" t="s">
        <v>201</v>
      </c>
      <c r="Q1913" s="113">
        <v>1601192.68</v>
      </c>
      <c r="R1913" s="66">
        <v>7125</v>
      </c>
      <c r="S1913" s="120">
        <v>855117.05</v>
      </c>
      <c r="T1913" s="123">
        <v>4331</v>
      </c>
    </row>
    <row r="1914" spans="16:20" x14ac:dyDescent="0.25">
      <c r="P1914" s="58" t="s">
        <v>203</v>
      </c>
      <c r="Q1914" s="118">
        <v>327200.37</v>
      </c>
      <c r="R1914" s="119">
        <v>1396</v>
      </c>
      <c r="S1914" s="119">
        <v>87894.080000000002</v>
      </c>
      <c r="T1914" s="119">
        <v>375</v>
      </c>
    </row>
    <row r="1915" spans="16:20" x14ac:dyDescent="0.25">
      <c r="P1915" s="58" t="s">
        <v>77</v>
      </c>
      <c r="Q1915" s="118">
        <v>539791.17000000004</v>
      </c>
      <c r="R1915" s="119">
        <v>1841</v>
      </c>
      <c r="S1915" s="119">
        <v>218438.03</v>
      </c>
      <c r="T1915" s="119">
        <v>745</v>
      </c>
    </row>
    <row r="1916" spans="16:20" x14ac:dyDescent="0.25">
      <c r="P1916" s="58" t="s">
        <v>80</v>
      </c>
      <c r="Q1916" s="118">
        <v>313630.38</v>
      </c>
      <c r="R1916" s="119">
        <v>2626</v>
      </c>
      <c r="S1916" s="119">
        <v>291177.02</v>
      </c>
      <c r="T1916" s="119">
        <v>2438</v>
      </c>
    </row>
    <row r="1917" spans="16:20" x14ac:dyDescent="0.25">
      <c r="P1917" s="58" t="s">
        <v>106</v>
      </c>
      <c r="Q1917" s="118">
        <v>420570.76</v>
      </c>
      <c r="R1917" s="119">
        <v>1262</v>
      </c>
      <c r="S1917" s="119">
        <v>257607.92</v>
      </c>
      <c r="T1917" s="119">
        <v>773</v>
      </c>
    </row>
    <row r="1918" spans="16:20" x14ac:dyDescent="0.25">
      <c r="P1918" s="80" t="s">
        <v>46</v>
      </c>
      <c r="Q1918" s="110">
        <v>2220992608.0700016</v>
      </c>
      <c r="R1918" s="81">
        <v>20523393</v>
      </c>
      <c r="S1918" s="110">
        <v>839067407.18999958</v>
      </c>
      <c r="T1918" s="81">
        <v>9926542</v>
      </c>
    </row>
    <row r="1919" spans="16:20" x14ac:dyDescent="0.25">
      <c r="P1919" s="82" t="s">
        <v>61</v>
      </c>
      <c r="Q1919" s="76">
        <v>196997875.69999999</v>
      </c>
      <c r="R1919" s="68">
        <v>2324892</v>
      </c>
      <c r="S1919" s="76">
        <v>120769490.86999999</v>
      </c>
      <c r="T1919" s="68">
        <v>1633956</v>
      </c>
    </row>
    <row r="1920" spans="16:20" x14ac:dyDescent="0.25">
      <c r="P1920" s="59" t="s">
        <v>214</v>
      </c>
      <c r="Q1920" s="113">
        <v>10098490.720000001</v>
      </c>
      <c r="R1920" s="66">
        <v>72</v>
      </c>
      <c r="S1920" s="120">
        <v>0</v>
      </c>
      <c r="T1920" s="123">
        <v>0</v>
      </c>
    </row>
    <row r="1921" spans="16:20" x14ac:dyDescent="0.25">
      <c r="P1921" s="58" t="s">
        <v>215</v>
      </c>
      <c r="Q1921" s="118">
        <v>3383477.18</v>
      </c>
      <c r="R1921" s="119">
        <v>64</v>
      </c>
      <c r="S1921" s="119">
        <v>0</v>
      </c>
      <c r="T1921" s="119">
        <v>0</v>
      </c>
    </row>
    <row r="1922" spans="16:20" x14ac:dyDescent="0.25">
      <c r="P1922" s="58" t="s">
        <v>216</v>
      </c>
      <c r="Q1922" s="118">
        <v>6715013.54</v>
      </c>
      <c r="R1922" s="119">
        <v>8</v>
      </c>
      <c r="S1922" s="119">
        <v>0</v>
      </c>
      <c r="T1922" s="119">
        <v>0</v>
      </c>
    </row>
    <row r="1923" spans="16:20" x14ac:dyDescent="0.25">
      <c r="P1923" s="59" t="s">
        <v>75</v>
      </c>
      <c r="Q1923" s="113">
        <v>186899384.98000002</v>
      </c>
      <c r="R1923" s="66">
        <v>2324820</v>
      </c>
      <c r="S1923" s="120">
        <v>120769490.86999999</v>
      </c>
      <c r="T1923" s="123">
        <v>1633956</v>
      </c>
    </row>
    <row r="1924" spans="16:20" x14ac:dyDescent="0.25">
      <c r="P1924" s="58" t="s">
        <v>77</v>
      </c>
      <c r="Q1924" s="118">
        <v>82055566.349999994</v>
      </c>
      <c r="R1924" s="119">
        <v>197143</v>
      </c>
      <c r="S1924" s="119">
        <v>45808319.170000002</v>
      </c>
      <c r="T1924" s="119">
        <v>110057</v>
      </c>
    </row>
    <row r="1925" spans="16:20" x14ac:dyDescent="0.25">
      <c r="P1925" s="58" t="s">
        <v>80</v>
      </c>
      <c r="Q1925" s="118">
        <v>75189340.950000003</v>
      </c>
      <c r="R1925" s="119">
        <v>1907195</v>
      </c>
      <c r="S1925" s="119">
        <v>53828565.619999997</v>
      </c>
      <c r="T1925" s="119">
        <v>1365374</v>
      </c>
    </row>
    <row r="1926" spans="16:20" x14ac:dyDescent="0.25">
      <c r="P1926" s="58" t="s">
        <v>117</v>
      </c>
      <c r="Q1926" s="118">
        <v>10593737.18</v>
      </c>
      <c r="R1926" s="119">
        <v>18373</v>
      </c>
      <c r="S1926" s="119">
        <v>7393071.25</v>
      </c>
      <c r="T1926" s="119">
        <v>12822</v>
      </c>
    </row>
    <row r="1927" spans="16:20" x14ac:dyDescent="0.25">
      <c r="P1927" s="58" t="s">
        <v>106</v>
      </c>
      <c r="Q1927" s="118">
        <v>9366911.7799999993</v>
      </c>
      <c r="R1927" s="119">
        <v>96213</v>
      </c>
      <c r="S1927" s="119">
        <v>6725935.8700000001</v>
      </c>
      <c r="T1927" s="119">
        <v>69086</v>
      </c>
    </row>
    <row r="1928" spans="16:20" x14ac:dyDescent="0.25">
      <c r="P1928" s="58" t="s">
        <v>83</v>
      </c>
      <c r="Q1928" s="118">
        <v>9693828.7200000007</v>
      </c>
      <c r="R1928" s="119">
        <v>105896</v>
      </c>
      <c r="S1928" s="119">
        <v>7013598.96</v>
      </c>
      <c r="T1928" s="119">
        <v>76617</v>
      </c>
    </row>
    <row r="1929" spans="16:20" x14ac:dyDescent="0.25">
      <c r="P1929" s="82" t="s">
        <v>85</v>
      </c>
      <c r="Q1929" s="76">
        <v>654155207.24000001</v>
      </c>
      <c r="R1929" s="68">
        <v>5571194</v>
      </c>
      <c r="S1929" s="76">
        <v>20646420.059999999</v>
      </c>
      <c r="T1929" s="68">
        <v>227526</v>
      </c>
    </row>
    <row r="1930" spans="16:20" x14ac:dyDescent="0.25">
      <c r="P1930" s="59" t="s">
        <v>86</v>
      </c>
      <c r="Q1930" s="113">
        <v>362296651.13999999</v>
      </c>
      <c r="R1930" s="66">
        <v>5345183</v>
      </c>
      <c r="S1930" s="120">
        <v>12259035.149999999</v>
      </c>
      <c r="T1930" s="123">
        <v>151613</v>
      </c>
    </row>
    <row r="1931" spans="16:20" x14ac:dyDescent="0.25">
      <c r="P1931" s="58" t="s">
        <v>219</v>
      </c>
      <c r="Q1931" s="118">
        <v>12304.48</v>
      </c>
      <c r="R1931" s="119">
        <v>0</v>
      </c>
      <c r="S1931" s="119">
        <v>0</v>
      </c>
      <c r="T1931" s="119">
        <v>0</v>
      </c>
    </row>
    <row r="1932" spans="16:20" x14ac:dyDescent="0.25">
      <c r="P1932" s="58" t="s">
        <v>92</v>
      </c>
      <c r="Q1932" s="118">
        <v>351.53</v>
      </c>
      <c r="R1932" s="119">
        <v>0</v>
      </c>
      <c r="S1932" s="119">
        <v>0</v>
      </c>
      <c r="T1932" s="119">
        <v>0</v>
      </c>
    </row>
    <row r="1933" spans="16:20" x14ac:dyDescent="0.25">
      <c r="P1933" s="58" t="s">
        <v>88</v>
      </c>
      <c r="Q1933" s="118">
        <v>356778766.83999997</v>
      </c>
      <c r="R1933" s="119">
        <v>5318282</v>
      </c>
      <c r="S1933" s="119">
        <v>8971524.0399999991</v>
      </c>
      <c r="T1933" s="119">
        <v>133733</v>
      </c>
    </row>
    <row r="1934" spans="16:20" x14ac:dyDescent="0.25">
      <c r="P1934" s="58" t="s">
        <v>77</v>
      </c>
      <c r="Q1934" s="118">
        <v>2772849.5</v>
      </c>
      <c r="R1934" s="119">
        <v>9215</v>
      </c>
      <c r="S1934" s="119">
        <v>1559295.29</v>
      </c>
      <c r="T1934" s="119">
        <v>5182</v>
      </c>
    </row>
    <row r="1935" spans="16:20" x14ac:dyDescent="0.25">
      <c r="P1935" s="58" t="s">
        <v>80</v>
      </c>
      <c r="Q1935" s="118">
        <v>950954.18</v>
      </c>
      <c r="R1935" s="119">
        <v>7678</v>
      </c>
      <c r="S1935" s="119">
        <v>675254.25</v>
      </c>
      <c r="T1935" s="119">
        <v>5452</v>
      </c>
    </row>
    <row r="1936" spans="16:20" x14ac:dyDescent="0.25">
      <c r="P1936" s="58" t="s">
        <v>117</v>
      </c>
      <c r="Q1936" s="118">
        <v>928126.99</v>
      </c>
      <c r="R1936" s="119">
        <v>1422</v>
      </c>
      <c r="S1936" s="119">
        <v>653343.96</v>
      </c>
      <c r="T1936" s="119">
        <v>1001</v>
      </c>
    </row>
    <row r="1937" spans="16:20" x14ac:dyDescent="0.25">
      <c r="P1937" s="58" t="s">
        <v>106</v>
      </c>
      <c r="Q1937" s="118">
        <v>549418.22</v>
      </c>
      <c r="R1937" s="119">
        <v>8586</v>
      </c>
      <c r="S1937" s="119">
        <v>399617.61</v>
      </c>
      <c r="T1937" s="119">
        <v>6245</v>
      </c>
    </row>
    <row r="1938" spans="16:20" x14ac:dyDescent="0.25">
      <c r="P1938" s="58" t="s">
        <v>83</v>
      </c>
      <c r="Q1938" s="118">
        <v>303879.40000000002</v>
      </c>
      <c r="R1938" s="119">
        <v>0</v>
      </c>
      <c r="S1938" s="119">
        <v>0</v>
      </c>
      <c r="T1938" s="119">
        <v>0</v>
      </c>
    </row>
    <row r="1939" spans="16:20" x14ac:dyDescent="0.25">
      <c r="P1939" s="59" t="s">
        <v>90</v>
      </c>
      <c r="Q1939" s="113">
        <v>265558418.46000001</v>
      </c>
      <c r="R1939" s="66">
        <v>176948</v>
      </c>
      <c r="S1939" s="120">
        <v>771468.16999999993</v>
      </c>
      <c r="T1939" s="123">
        <v>43460</v>
      </c>
    </row>
    <row r="1940" spans="16:20" x14ac:dyDescent="0.25">
      <c r="P1940" s="58" t="s">
        <v>219</v>
      </c>
      <c r="Q1940" s="118">
        <v>55355.63</v>
      </c>
      <c r="R1940" s="119">
        <v>28763</v>
      </c>
      <c r="S1940" s="119">
        <v>39674.449999999997</v>
      </c>
      <c r="T1940" s="119">
        <v>20615</v>
      </c>
    </row>
    <row r="1941" spans="16:20" x14ac:dyDescent="0.25">
      <c r="P1941" s="58" t="s">
        <v>92</v>
      </c>
      <c r="Q1941" s="118">
        <v>263718701.06</v>
      </c>
      <c r="R1941" s="119">
        <v>87503</v>
      </c>
      <c r="S1941" s="119">
        <v>0</v>
      </c>
      <c r="T1941" s="119">
        <v>0</v>
      </c>
    </row>
    <row r="1942" spans="16:20" x14ac:dyDescent="0.25">
      <c r="P1942" s="58" t="s">
        <v>77</v>
      </c>
      <c r="Q1942" s="118">
        <v>424840.29</v>
      </c>
      <c r="R1942" s="119">
        <v>8428</v>
      </c>
      <c r="S1942" s="119">
        <v>185300.53</v>
      </c>
      <c r="T1942" s="119">
        <v>3676</v>
      </c>
    </row>
    <row r="1943" spans="16:20" x14ac:dyDescent="0.25">
      <c r="P1943" s="58" t="s">
        <v>80</v>
      </c>
      <c r="Q1943" s="118">
        <v>446195.06</v>
      </c>
      <c r="R1943" s="119">
        <v>38681</v>
      </c>
      <c r="S1943" s="119">
        <v>152599.84</v>
      </c>
      <c r="T1943" s="119">
        <v>13229</v>
      </c>
    </row>
    <row r="1944" spans="16:20" x14ac:dyDescent="0.25">
      <c r="P1944" s="58" t="s">
        <v>117</v>
      </c>
      <c r="Q1944" s="118">
        <v>900052.93</v>
      </c>
      <c r="R1944" s="119">
        <v>13573</v>
      </c>
      <c r="S1944" s="119">
        <v>393893.35</v>
      </c>
      <c r="T1944" s="119">
        <v>5940</v>
      </c>
    </row>
    <row r="1945" spans="16:20" x14ac:dyDescent="0.25">
      <c r="P1945" s="58" t="s">
        <v>106</v>
      </c>
      <c r="Q1945" s="118">
        <v>7714.55</v>
      </c>
      <c r="R1945" s="119">
        <v>0</v>
      </c>
      <c r="S1945" s="119">
        <v>0</v>
      </c>
      <c r="T1945" s="119">
        <v>0</v>
      </c>
    </row>
    <row r="1946" spans="16:20" x14ac:dyDescent="0.25">
      <c r="P1946" s="58" t="s">
        <v>83</v>
      </c>
      <c r="Q1946" s="118">
        <v>5558.94</v>
      </c>
      <c r="R1946" s="119">
        <v>0</v>
      </c>
      <c r="S1946" s="119">
        <v>0</v>
      </c>
      <c r="T1946" s="119">
        <v>0</v>
      </c>
    </row>
    <row r="1947" spans="16:20" x14ac:dyDescent="0.25">
      <c r="P1947" s="59" t="s">
        <v>94</v>
      </c>
      <c r="Q1947" s="113">
        <v>14840311.200000001</v>
      </c>
      <c r="R1947" s="66">
        <v>1501</v>
      </c>
      <c r="S1947" s="120">
        <v>204117.64</v>
      </c>
      <c r="T1947" s="123">
        <v>282</v>
      </c>
    </row>
    <row r="1948" spans="16:20" x14ac:dyDescent="0.25">
      <c r="P1948" s="58" t="s">
        <v>92</v>
      </c>
      <c r="Q1948" s="118">
        <v>14289688.42</v>
      </c>
      <c r="R1948" s="119">
        <v>852</v>
      </c>
      <c r="S1948" s="119">
        <v>0</v>
      </c>
      <c r="T1948" s="119">
        <v>0</v>
      </c>
    </row>
    <row r="1949" spans="16:20" x14ac:dyDescent="0.25">
      <c r="P1949" s="58" t="s">
        <v>220</v>
      </c>
      <c r="Q1949" s="118">
        <v>469760.09</v>
      </c>
      <c r="R1949" s="119">
        <v>649</v>
      </c>
      <c r="S1949" s="119">
        <v>204117.64</v>
      </c>
      <c r="T1949" s="119">
        <v>282</v>
      </c>
    </row>
    <row r="1950" spans="16:20" x14ac:dyDescent="0.25">
      <c r="P1950" s="58" t="s">
        <v>77</v>
      </c>
      <c r="Q1950" s="118">
        <v>3545.19</v>
      </c>
      <c r="R1950" s="119">
        <v>0</v>
      </c>
      <c r="S1950" s="119">
        <v>0</v>
      </c>
      <c r="T1950" s="119">
        <v>0</v>
      </c>
    </row>
    <row r="1951" spans="16:20" x14ac:dyDescent="0.25">
      <c r="P1951" s="58" t="s">
        <v>80</v>
      </c>
      <c r="Q1951" s="118">
        <v>54535.97</v>
      </c>
      <c r="R1951" s="119">
        <v>0</v>
      </c>
      <c r="S1951" s="119">
        <v>0</v>
      </c>
      <c r="T1951" s="119">
        <v>0</v>
      </c>
    </row>
    <row r="1952" spans="16:20" x14ac:dyDescent="0.25">
      <c r="P1952" s="58" t="s">
        <v>117</v>
      </c>
      <c r="Q1952" s="118">
        <v>13888.57</v>
      </c>
      <c r="R1952" s="119">
        <v>0</v>
      </c>
      <c r="S1952" s="119">
        <v>0</v>
      </c>
      <c r="T1952" s="119">
        <v>0</v>
      </c>
    </row>
    <row r="1953" spans="16:20" x14ac:dyDescent="0.25">
      <c r="P1953" s="58" t="s">
        <v>106</v>
      </c>
      <c r="Q1953" s="118">
        <v>8892.9599999999991</v>
      </c>
      <c r="R1953" s="119">
        <v>0</v>
      </c>
      <c r="S1953" s="119">
        <v>0</v>
      </c>
      <c r="T1953" s="119">
        <v>0</v>
      </c>
    </row>
    <row r="1954" spans="16:20" x14ac:dyDescent="0.25">
      <c r="P1954" s="59" t="s">
        <v>97</v>
      </c>
      <c r="Q1954" s="113">
        <v>11459826.439999999</v>
      </c>
      <c r="R1954" s="66">
        <v>47562</v>
      </c>
      <c r="S1954" s="120">
        <v>7411799.0999999996</v>
      </c>
      <c r="T1954" s="123">
        <v>32171</v>
      </c>
    </row>
    <row r="1955" spans="16:20" x14ac:dyDescent="0.25">
      <c r="P1955" s="58" t="s">
        <v>99</v>
      </c>
      <c r="Q1955" s="118">
        <v>0</v>
      </c>
      <c r="R1955" s="119">
        <v>13</v>
      </c>
      <c r="S1955" s="119">
        <v>0</v>
      </c>
      <c r="T1955" s="119">
        <v>0</v>
      </c>
    </row>
    <row r="1956" spans="16:20" x14ac:dyDescent="0.25">
      <c r="P1956" s="58" t="s">
        <v>77</v>
      </c>
      <c r="Q1956" s="118">
        <v>6031503.9699999997</v>
      </c>
      <c r="R1956" s="119">
        <v>12576</v>
      </c>
      <c r="S1956" s="119">
        <v>3593195.59</v>
      </c>
      <c r="T1956" s="119">
        <v>7492</v>
      </c>
    </row>
    <row r="1957" spans="16:20" x14ac:dyDescent="0.25">
      <c r="P1957" s="58" t="s">
        <v>80</v>
      </c>
      <c r="Q1957" s="118">
        <v>3913732.6</v>
      </c>
      <c r="R1957" s="119">
        <v>27059</v>
      </c>
      <c r="S1957" s="119">
        <v>2747669.1</v>
      </c>
      <c r="T1957" s="119">
        <v>18997</v>
      </c>
    </row>
    <row r="1958" spans="16:20" x14ac:dyDescent="0.25">
      <c r="P1958" s="58" t="s">
        <v>117</v>
      </c>
      <c r="Q1958" s="118">
        <v>726478.22</v>
      </c>
      <c r="R1958" s="119">
        <v>5532</v>
      </c>
      <c r="S1958" s="119">
        <v>524897.59</v>
      </c>
      <c r="T1958" s="119">
        <v>3997</v>
      </c>
    </row>
    <row r="1959" spans="16:20" x14ac:dyDescent="0.25">
      <c r="P1959" s="58" t="s">
        <v>106</v>
      </c>
      <c r="Q1959" s="118">
        <v>771904.87</v>
      </c>
      <c r="R1959" s="119">
        <v>2382</v>
      </c>
      <c r="S1959" s="119">
        <v>546036.81999999995</v>
      </c>
      <c r="T1959" s="119">
        <v>1685</v>
      </c>
    </row>
    <row r="1960" spans="16:20" x14ac:dyDescent="0.25">
      <c r="P1960" s="58" t="s">
        <v>83</v>
      </c>
      <c r="Q1960" s="118">
        <v>16206.78</v>
      </c>
      <c r="R1960" s="119">
        <v>0</v>
      </c>
      <c r="S1960" s="119">
        <v>0</v>
      </c>
      <c r="T1960" s="119">
        <v>0</v>
      </c>
    </row>
    <row r="1961" spans="16:20" x14ac:dyDescent="0.25">
      <c r="P1961" s="82" t="s">
        <v>110</v>
      </c>
      <c r="Q1961" s="76">
        <v>1042424702.8299999</v>
      </c>
      <c r="R1961" s="68">
        <v>6442958</v>
      </c>
      <c r="S1961" s="76">
        <v>547610210.42999995</v>
      </c>
      <c r="T1961" s="68">
        <v>3857099</v>
      </c>
    </row>
    <row r="1962" spans="16:20" x14ac:dyDescent="0.25">
      <c r="P1962" s="59" t="s">
        <v>111</v>
      </c>
      <c r="Q1962" s="113">
        <v>346829948.04000002</v>
      </c>
      <c r="R1962" s="66">
        <v>1049422</v>
      </c>
      <c r="S1962" s="120">
        <v>165076396.71000001</v>
      </c>
      <c r="T1962" s="123">
        <v>506775</v>
      </c>
    </row>
    <row r="1963" spans="16:20" x14ac:dyDescent="0.25">
      <c r="P1963" s="58" t="s">
        <v>221</v>
      </c>
      <c r="Q1963" s="118">
        <v>1648725.81</v>
      </c>
      <c r="R1963" s="119">
        <v>2185</v>
      </c>
      <c r="S1963" s="119">
        <v>1057146.3899999999</v>
      </c>
      <c r="T1963" s="119">
        <v>1401</v>
      </c>
    </row>
    <row r="1964" spans="16:20" x14ac:dyDescent="0.25">
      <c r="P1964" s="58" t="s">
        <v>222</v>
      </c>
      <c r="Q1964" s="118">
        <v>437.97</v>
      </c>
      <c r="R1964" s="119">
        <v>0</v>
      </c>
      <c r="S1964" s="119">
        <v>0</v>
      </c>
      <c r="T1964" s="119">
        <v>0</v>
      </c>
    </row>
    <row r="1965" spans="16:20" x14ac:dyDescent="0.25">
      <c r="P1965" s="58" t="s">
        <v>77</v>
      </c>
      <c r="Q1965" s="118">
        <v>9886352.9800000004</v>
      </c>
      <c r="R1965" s="119">
        <v>27659</v>
      </c>
      <c r="S1965" s="119">
        <v>5956331.9800000004</v>
      </c>
      <c r="T1965" s="119">
        <v>16664</v>
      </c>
    </row>
    <row r="1966" spans="16:20" x14ac:dyDescent="0.25">
      <c r="P1966" s="58" t="s">
        <v>80</v>
      </c>
      <c r="Q1966" s="118">
        <v>5082079.92</v>
      </c>
      <c r="R1966" s="119">
        <v>44937</v>
      </c>
      <c r="S1966" s="119">
        <v>3656989.48</v>
      </c>
      <c r="T1966" s="119">
        <v>32336</v>
      </c>
    </row>
    <row r="1967" spans="16:20" x14ac:dyDescent="0.25">
      <c r="P1967" s="58" t="s">
        <v>117</v>
      </c>
      <c r="Q1967" s="118">
        <v>329361810.72000003</v>
      </c>
      <c r="R1967" s="119">
        <v>974594</v>
      </c>
      <c r="S1967" s="119">
        <v>154219058.09</v>
      </c>
      <c r="T1967" s="119">
        <v>456340</v>
      </c>
    </row>
    <row r="1968" spans="16:20" x14ac:dyDescent="0.25">
      <c r="P1968" s="58" t="s">
        <v>106</v>
      </c>
      <c r="Q1968" s="118">
        <v>258321.36</v>
      </c>
      <c r="R1968" s="119">
        <v>47</v>
      </c>
      <c r="S1968" s="119">
        <v>186870.77</v>
      </c>
      <c r="T1968" s="119">
        <v>34</v>
      </c>
    </row>
    <row r="1969" spans="16:20" x14ac:dyDescent="0.25">
      <c r="P1969" s="58" t="s">
        <v>83</v>
      </c>
      <c r="Q1969" s="118">
        <v>592219.28</v>
      </c>
      <c r="R1969" s="119">
        <v>0</v>
      </c>
      <c r="S1969" s="119">
        <v>0</v>
      </c>
      <c r="T1969" s="119">
        <v>0</v>
      </c>
    </row>
    <row r="1970" spans="16:20" x14ac:dyDescent="0.25">
      <c r="P1970" s="59" t="s">
        <v>119</v>
      </c>
      <c r="Q1970" s="113">
        <v>207148779.71000001</v>
      </c>
      <c r="R1970" s="66">
        <v>1787916</v>
      </c>
      <c r="S1970" s="120">
        <v>140907445.12</v>
      </c>
      <c r="T1970" s="123">
        <v>1232659</v>
      </c>
    </row>
    <row r="1971" spans="16:20" x14ac:dyDescent="0.25">
      <c r="P1971" s="58" t="s">
        <v>221</v>
      </c>
      <c r="Q1971" s="118">
        <v>5304261.37</v>
      </c>
      <c r="R1971" s="119">
        <v>17520</v>
      </c>
      <c r="S1971" s="119">
        <v>3796846</v>
      </c>
      <c r="T1971" s="119">
        <v>12541</v>
      </c>
    </row>
    <row r="1972" spans="16:20" x14ac:dyDescent="0.25">
      <c r="P1972" s="58" t="s">
        <v>222</v>
      </c>
      <c r="Q1972" s="118">
        <v>44352.74</v>
      </c>
      <c r="R1972" s="119">
        <v>0</v>
      </c>
      <c r="S1972" s="119">
        <v>0</v>
      </c>
      <c r="T1972" s="119">
        <v>0</v>
      </c>
    </row>
    <row r="1973" spans="16:20" x14ac:dyDescent="0.25">
      <c r="P1973" s="58" t="s">
        <v>77</v>
      </c>
      <c r="Q1973" s="118">
        <v>51129755.759999998</v>
      </c>
      <c r="R1973" s="119">
        <v>205247</v>
      </c>
      <c r="S1973" s="119">
        <v>30352461.68</v>
      </c>
      <c r="T1973" s="119">
        <v>121842</v>
      </c>
    </row>
    <row r="1974" spans="16:20" x14ac:dyDescent="0.25">
      <c r="P1974" s="58" t="s">
        <v>80</v>
      </c>
      <c r="Q1974" s="118">
        <v>17556371.77</v>
      </c>
      <c r="R1974" s="119">
        <v>293761</v>
      </c>
      <c r="S1974" s="119">
        <v>10987695.800000001</v>
      </c>
      <c r="T1974" s="119">
        <v>183851</v>
      </c>
    </row>
    <row r="1975" spans="16:20" x14ac:dyDescent="0.25">
      <c r="P1975" s="58" t="s">
        <v>117</v>
      </c>
      <c r="Q1975" s="118">
        <v>11924047.15</v>
      </c>
      <c r="R1975" s="119">
        <v>29395</v>
      </c>
      <c r="S1975" s="119">
        <v>8618414.8900000006</v>
      </c>
      <c r="T1975" s="119">
        <v>21246</v>
      </c>
    </row>
    <row r="1976" spans="16:20" x14ac:dyDescent="0.25">
      <c r="P1976" s="58" t="s">
        <v>106</v>
      </c>
      <c r="Q1976" s="118">
        <v>1164712.72</v>
      </c>
      <c r="R1976" s="119">
        <v>22712</v>
      </c>
      <c r="S1976" s="119">
        <v>839483.41</v>
      </c>
      <c r="T1976" s="119">
        <v>16370</v>
      </c>
    </row>
    <row r="1977" spans="16:20" x14ac:dyDescent="0.25">
      <c r="P1977" s="58" t="s">
        <v>83</v>
      </c>
      <c r="Q1977" s="118">
        <v>120025278.2</v>
      </c>
      <c r="R1977" s="119">
        <v>1219281</v>
      </c>
      <c r="S1977" s="119">
        <v>86312543.340000004</v>
      </c>
      <c r="T1977" s="119">
        <v>876809</v>
      </c>
    </row>
    <row r="1978" spans="16:20" x14ac:dyDescent="0.25">
      <c r="P1978" s="59" t="s">
        <v>128</v>
      </c>
      <c r="Q1978" s="113">
        <v>383611203.50000006</v>
      </c>
      <c r="R1978" s="66">
        <v>1569211</v>
      </c>
      <c r="S1978" s="120">
        <v>185955186.06</v>
      </c>
      <c r="T1978" s="123">
        <v>764499</v>
      </c>
    </row>
    <row r="1979" spans="16:20" x14ac:dyDescent="0.25">
      <c r="P1979" s="58" t="s">
        <v>221</v>
      </c>
      <c r="Q1979" s="118">
        <v>892538.37</v>
      </c>
      <c r="R1979" s="119">
        <v>2913</v>
      </c>
      <c r="S1979" s="119">
        <v>641598.12</v>
      </c>
      <c r="T1979" s="119">
        <v>2094</v>
      </c>
    </row>
    <row r="1980" spans="16:20" x14ac:dyDescent="0.25">
      <c r="P1980" s="58" t="s">
        <v>222</v>
      </c>
      <c r="Q1980" s="118">
        <v>27388.37</v>
      </c>
      <c r="R1980" s="119">
        <v>0</v>
      </c>
      <c r="S1980" s="119">
        <v>0</v>
      </c>
      <c r="T1980" s="119">
        <v>0</v>
      </c>
    </row>
    <row r="1981" spans="16:20" x14ac:dyDescent="0.25">
      <c r="P1981" s="58" t="s">
        <v>77</v>
      </c>
      <c r="Q1981" s="118">
        <v>6198117.1600000001</v>
      </c>
      <c r="R1981" s="119">
        <v>13601</v>
      </c>
      <c r="S1981" s="119">
        <v>2571118.08</v>
      </c>
      <c r="T1981" s="119">
        <v>5642</v>
      </c>
    </row>
    <row r="1982" spans="16:20" x14ac:dyDescent="0.25">
      <c r="P1982" s="58" t="s">
        <v>80</v>
      </c>
      <c r="Q1982" s="118">
        <v>2390550.71</v>
      </c>
      <c r="R1982" s="119">
        <v>21261</v>
      </c>
      <c r="S1982" s="119">
        <v>1672744.6</v>
      </c>
      <c r="T1982" s="119">
        <v>14877</v>
      </c>
    </row>
    <row r="1983" spans="16:20" x14ac:dyDescent="0.25">
      <c r="P1983" s="58" t="s">
        <v>117</v>
      </c>
      <c r="Q1983" s="118">
        <v>374013847.73000002</v>
      </c>
      <c r="R1983" s="119">
        <v>1528460</v>
      </c>
      <c r="S1983" s="119">
        <v>181009389.56</v>
      </c>
      <c r="T1983" s="119">
        <v>739720</v>
      </c>
    </row>
    <row r="1984" spans="16:20" x14ac:dyDescent="0.25">
      <c r="P1984" s="58" t="s">
        <v>106</v>
      </c>
      <c r="Q1984" s="118">
        <v>82898.91</v>
      </c>
      <c r="R1984" s="119">
        <v>2976</v>
      </c>
      <c r="S1984" s="119">
        <v>60335.7</v>
      </c>
      <c r="T1984" s="119">
        <v>2166</v>
      </c>
    </row>
    <row r="1985" spans="16:20" x14ac:dyDescent="0.25">
      <c r="P1985" s="58" t="s">
        <v>83</v>
      </c>
      <c r="Q1985" s="118">
        <v>5862.25</v>
      </c>
      <c r="R1985" s="119">
        <v>0</v>
      </c>
      <c r="S1985" s="119">
        <v>0</v>
      </c>
      <c r="T1985" s="119">
        <v>0</v>
      </c>
    </row>
    <row r="1986" spans="16:20" x14ac:dyDescent="0.25">
      <c r="P1986" s="59" t="s">
        <v>133</v>
      </c>
      <c r="Q1986" s="113">
        <v>39636583.25</v>
      </c>
      <c r="R1986" s="66">
        <v>242838</v>
      </c>
      <c r="S1986" s="120">
        <v>15080686.450000001</v>
      </c>
      <c r="T1986" s="123">
        <v>88567</v>
      </c>
    </row>
    <row r="1987" spans="16:20" x14ac:dyDescent="0.25">
      <c r="P1987" s="58" t="s">
        <v>221</v>
      </c>
      <c r="Q1987" s="118">
        <v>164734</v>
      </c>
      <c r="R1987" s="119">
        <v>0</v>
      </c>
      <c r="S1987" s="119">
        <v>0</v>
      </c>
      <c r="T1987" s="119">
        <v>0</v>
      </c>
    </row>
    <row r="1988" spans="16:20" x14ac:dyDescent="0.25">
      <c r="P1988" s="58" t="s">
        <v>223</v>
      </c>
      <c r="Q1988" s="118">
        <v>889.97</v>
      </c>
      <c r="R1988" s="119">
        <v>0</v>
      </c>
      <c r="S1988" s="119">
        <v>0</v>
      </c>
      <c r="T1988" s="119">
        <v>0</v>
      </c>
    </row>
    <row r="1989" spans="16:20" x14ac:dyDescent="0.25">
      <c r="P1989" s="58" t="s">
        <v>135</v>
      </c>
      <c r="Q1989" s="118">
        <v>30804879.640000001</v>
      </c>
      <c r="R1989" s="119">
        <v>216240</v>
      </c>
      <c r="S1989" s="119">
        <v>10469299.9</v>
      </c>
      <c r="T1989" s="119">
        <v>73491</v>
      </c>
    </row>
    <row r="1990" spans="16:20" x14ac:dyDescent="0.25">
      <c r="P1990" s="58" t="s">
        <v>77</v>
      </c>
      <c r="Q1990" s="118">
        <v>2545792.63</v>
      </c>
      <c r="R1990" s="119">
        <v>6774</v>
      </c>
      <c r="S1990" s="119">
        <v>994039.2</v>
      </c>
      <c r="T1990" s="119">
        <v>2645</v>
      </c>
    </row>
    <row r="1991" spans="16:20" x14ac:dyDescent="0.25">
      <c r="P1991" s="58" t="s">
        <v>80</v>
      </c>
      <c r="Q1991" s="118">
        <v>1480227.73</v>
      </c>
      <c r="R1991" s="119">
        <v>9740</v>
      </c>
      <c r="S1991" s="119">
        <v>1035095.59</v>
      </c>
      <c r="T1991" s="119">
        <v>6811</v>
      </c>
    </row>
    <row r="1992" spans="16:20" x14ac:dyDescent="0.25">
      <c r="P1992" s="58" t="s">
        <v>117</v>
      </c>
      <c r="Q1992" s="118">
        <v>4415038.41</v>
      </c>
      <c r="R1992" s="119">
        <v>9900</v>
      </c>
      <c r="S1992" s="119">
        <v>2446555.63</v>
      </c>
      <c r="T1992" s="119">
        <v>5486</v>
      </c>
    </row>
    <row r="1993" spans="16:20" x14ac:dyDescent="0.25">
      <c r="P1993" s="58" t="s">
        <v>106</v>
      </c>
      <c r="Q1993" s="118">
        <v>186329.02</v>
      </c>
      <c r="R1993" s="119">
        <v>184</v>
      </c>
      <c r="S1993" s="119">
        <v>135696.13</v>
      </c>
      <c r="T1993" s="119">
        <v>134</v>
      </c>
    </row>
    <row r="1994" spans="16:20" x14ac:dyDescent="0.25">
      <c r="P1994" s="58" t="s">
        <v>83</v>
      </c>
      <c r="Q1994" s="118">
        <v>38691.85</v>
      </c>
      <c r="R1994" s="119">
        <v>0</v>
      </c>
      <c r="S1994" s="119">
        <v>0</v>
      </c>
      <c r="T1994" s="119">
        <v>0</v>
      </c>
    </row>
    <row r="1995" spans="16:20" x14ac:dyDescent="0.25">
      <c r="P1995" s="59" t="s">
        <v>139</v>
      </c>
      <c r="Q1995" s="113">
        <v>43184554.100000001</v>
      </c>
      <c r="R1995" s="66">
        <v>275408</v>
      </c>
      <c r="S1995" s="120">
        <v>29795299.910000004</v>
      </c>
      <c r="T1995" s="123">
        <v>193064</v>
      </c>
    </row>
    <row r="1996" spans="16:20" x14ac:dyDescent="0.25">
      <c r="P1996" s="58" t="s">
        <v>221</v>
      </c>
      <c r="Q1996" s="118">
        <v>414800.66</v>
      </c>
      <c r="R1996" s="119">
        <v>12143</v>
      </c>
      <c r="S1996" s="119">
        <v>297633.05</v>
      </c>
      <c r="T1996" s="119">
        <v>8713</v>
      </c>
    </row>
    <row r="1997" spans="16:20" x14ac:dyDescent="0.25">
      <c r="P1997" s="58" t="s">
        <v>77</v>
      </c>
      <c r="Q1997" s="118">
        <v>5938103.7699999996</v>
      </c>
      <c r="R1997" s="119">
        <v>17616</v>
      </c>
      <c r="S1997" s="119">
        <v>3619964.6</v>
      </c>
      <c r="T1997" s="119">
        <v>10739</v>
      </c>
    </row>
    <row r="1998" spans="16:20" x14ac:dyDescent="0.25">
      <c r="P1998" s="58" t="s">
        <v>80</v>
      </c>
      <c r="Q1998" s="118">
        <v>15860376.779999999</v>
      </c>
      <c r="R1998" s="119">
        <v>113336</v>
      </c>
      <c r="S1998" s="119">
        <v>11271424.68</v>
      </c>
      <c r="T1998" s="119">
        <v>80544</v>
      </c>
    </row>
    <row r="1999" spans="16:20" x14ac:dyDescent="0.25">
      <c r="P1999" s="58" t="s">
        <v>117</v>
      </c>
      <c r="Q1999" s="118">
        <v>18731237.390000001</v>
      </c>
      <c r="R1999" s="119">
        <v>89684</v>
      </c>
      <c r="S1999" s="119">
        <v>12982833.58</v>
      </c>
      <c r="T1999" s="119">
        <v>62161</v>
      </c>
    </row>
    <row r="2000" spans="16:20" x14ac:dyDescent="0.25">
      <c r="P2000" s="58" t="s">
        <v>106</v>
      </c>
      <c r="Q2000" s="118">
        <v>2137525.69</v>
      </c>
      <c r="R2000" s="119">
        <v>42597</v>
      </c>
      <c r="S2000" s="119">
        <v>1549765.08</v>
      </c>
      <c r="T2000" s="119">
        <v>30884</v>
      </c>
    </row>
    <row r="2001" spans="16:20" x14ac:dyDescent="0.25">
      <c r="P2001" s="58" t="s">
        <v>83</v>
      </c>
      <c r="Q2001" s="118">
        <v>102509.81</v>
      </c>
      <c r="R2001" s="119">
        <v>32</v>
      </c>
      <c r="S2001" s="119">
        <v>73678.92</v>
      </c>
      <c r="T2001" s="119">
        <v>23</v>
      </c>
    </row>
    <row r="2002" spans="16:20" x14ac:dyDescent="0.25">
      <c r="P2002" s="59" t="s">
        <v>146</v>
      </c>
      <c r="Q2002" s="113">
        <v>20777113.93</v>
      </c>
      <c r="R2002" s="66">
        <v>1518163</v>
      </c>
      <c r="S2002" s="120">
        <v>10795196.179999998</v>
      </c>
      <c r="T2002" s="123">
        <v>1071535</v>
      </c>
    </row>
    <row r="2003" spans="16:20" x14ac:dyDescent="0.25">
      <c r="P2003" s="58" t="s">
        <v>148</v>
      </c>
      <c r="Q2003" s="118">
        <v>13882120.189999999</v>
      </c>
      <c r="R2003" s="119">
        <v>1497132</v>
      </c>
      <c r="S2003" s="119">
        <v>9813756.5399999991</v>
      </c>
      <c r="T2003" s="119">
        <v>1058375</v>
      </c>
    </row>
    <row r="2004" spans="16:20" x14ac:dyDescent="0.25">
      <c r="P2004" s="58" t="s">
        <v>77</v>
      </c>
      <c r="Q2004" s="118">
        <v>389096.13</v>
      </c>
      <c r="R2004" s="119">
        <v>666</v>
      </c>
      <c r="S2004" s="119">
        <v>281013.87</v>
      </c>
      <c r="T2004" s="119">
        <v>481</v>
      </c>
    </row>
    <row r="2005" spans="16:20" x14ac:dyDescent="0.25">
      <c r="P2005" s="58" t="s">
        <v>80</v>
      </c>
      <c r="Q2005" s="118">
        <v>1125023.32</v>
      </c>
      <c r="R2005" s="119">
        <v>20365</v>
      </c>
      <c r="S2005" s="119">
        <v>700425.77</v>
      </c>
      <c r="T2005" s="119">
        <v>12679</v>
      </c>
    </row>
    <row r="2006" spans="16:20" x14ac:dyDescent="0.25">
      <c r="P2006" s="58" t="s">
        <v>117</v>
      </c>
      <c r="Q2006" s="118">
        <v>160413.26</v>
      </c>
      <c r="R2006" s="119">
        <v>0</v>
      </c>
      <c r="S2006" s="119">
        <v>0</v>
      </c>
      <c r="T2006" s="119">
        <v>0</v>
      </c>
    </row>
    <row r="2007" spans="16:20" x14ac:dyDescent="0.25">
      <c r="P2007" s="58" t="s">
        <v>106</v>
      </c>
      <c r="Q2007" s="118">
        <v>46181.39</v>
      </c>
      <c r="R2007" s="119">
        <v>0</v>
      </c>
      <c r="S2007" s="119">
        <v>0</v>
      </c>
      <c r="T2007" s="119">
        <v>0</v>
      </c>
    </row>
    <row r="2008" spans="16:20" x14ac:dyDescent="0.25">
      <c r="P2008" s="58" t="s">
        <v>83</v>
      </c>
      <c r="Q2008" s="118">
        <v>5174279.6399999997</v>
      </c>
      <c r="R2008" s="119">
        <v>0</v>
      </c>
      <c r="S2008" s="119">
        <v>0</v>
      </c>
      <c r="T2008" s="119">
        <v>0</v>
      </c>
    </row>
    <row r="2009" spans="16:20" x14ac:dyDescent="0.25">
      <c r="P2009" s="59" t="s">
        <v>152</v>
      </c>
      <c r="Q2009" s="113">
        <v>249058.58000000002</v>
      </c>
      <c r="R2009" s="66">
        <v>0</v>
      </c>
      <c r="S2009" s="120">
        <v>0</v>
      </c>
      <c r="T2009" s="123">
        <v>0</v>
      </c>
    </row>
    <row r="2010" spans="16:20" x14ac:dyDescent="0.25">
      <c r="P2010" s="58" t="s">
        <v>222</v>
      </c>
      <c r="Q2010" s="118">
        <v>14465.19</v>
      </c>
      <c r="R2010" s="119">
        <v>0</v>
      </c>
      <c r="S2010" s="119">
        <v>0</v>
      </c>
      <c r="T2010" s="119">
        <v>0</v>
      </c>
    </row>
    <row r="2011" spans="16:20" x14ac:dyDescent="0.25">
      <c r="P2011" s="58" t="s">
        <v>224</v>
      </c>
      <c r="Q2011" s="118">
        <v>16222.45</v>
      </c>
      <c r="R2011" s="119">
        <v>0</v>
      </c>
      <c r="S2011" s="119">
        <v>0</v>
      </c>
      <c r="T2011" s="119">
        <v>0</v>
      </c>
    </row>
    <row r="2012" spans="16:20" x14ac:dyDescent="0.25">
      <c r="P2012" s="58" t="s">
        <v>77</v>
      </c>
      <c r="Q2012" s="118">
        <v>5925.28</v>
      </c>
      <c r="R2012" s="119">
        <v>0</v>
      </c>
      <c r="S2012" s="119">
        <v>0</v>
      </c>
      <c r="T2012" s="119">
        <v>0</v>
      </c>
    </row>
    <row r="2013" spans="16:20" x14ac:dyDescent="0.25">
      <c r="P2013" s="58" t="s">
        <v>80</v>
      </c>
      <c r="Q2013" s="118">
        <v>53420.52</v>
      </c>
      <c r="R2013" s="119">
        <v>0</v>
      </c>
      <c r="S2013" s="119">
        <v>0</v>
      </c>
      <c r="T2013" s="119">
        <v>0</v>
      </c>
    </row>
    <row r="2014" spans="16:20" x14ac:dyDescent="0.25">
      <c r="P2014" s="58" t="s">
        <v>117</v>
      </c>
      <c r="Q2014" s="118">
        <v>151090.72</v>
      </c>
      <c r="R2014" s="119">
        <v>0</v>
      </c>
      <c r="S2014" s="119">
        <v>0</v>
      </c>
      <c r="T2014" s="119">
        <v>0</v>
      </c>
    </row>
    <row r="2015" spans="16:20" x14ac:dyDescent="0.25">
      <c r="P2015" s="58" t="s">
        <v>83</v>
      </c>
      <c r="Q2015" s="118">
        <v>7934.42</v>
      </c>
      <c r="R2015" s="119">
        <v>0</v>
      </c>
      <c r="S2015" s="119">
        <v>0</v>
      </c>
      <c r="T2015" s="119">
        <v>0</v>
      </c>
    </row>
    <row r="2016" spans="16:20" x14ac:dyDescent="0.25">
      <c r="P2016" s="59" t="s">
        <v>159</v>
      </c>
      <c r="Q2016" s="113">
        <v>987461.72000000009</v>
      </c>
      <c r="R2016" s="66">
        <v>0</v>
      </c>
      <c r="S2016" s="120">
        <v>0</v>
      </c>
      <c r="T2016" s="123">
        <v>0</v>
      </c>
    </row>
    <row r="2017" spans="16:20" x14ac:dyDescent="0.25">
      <c r="P2017" s="58" t="s">
        <v>221</v>
      </c>
      <c r="Q2017" s="118">
        <v>322.74</v>
      </c>
      <c r="R2017" s="119">
        <v>0</v>
      </c>
      <c r="S2017" s="119">
        <v>0</v>
      </c>
      <c r="T2017" s="119">
        <v>0</v>
      </c>
    </row>
    <row r="2018" spans="16:20" x14ac:dyDescent="0.25">
      <c r="P2018" s="58" t="s">
        <v>222</v>
      </c>
      <c r="Q2018" s="118">
        <v>32525.79</v>
      </c>
      <c r="R2018" s="119">
        <v>0</v>
      </c>
      <c r="S2018" s="119">
        <v>0</v>
      </c>
      <c r="T2018" s="119">
        <v>0</v>
      </c>
    </row>
    <row r="2019" spans="16:20" x14ac:dyDescent="0.25">
      <c r="P2019" s="58" t="s">
        <v>77</v>
      </c>
      <c r="Q2019" s="118">
        <v>411648.78</v>
      </c>
      <c r="R2019" s="119">
        <v>0</v>
      </c>
      <c r="S2019" s="119">
        <v>0</v>
      </c>
      <c r="T2019" s="119">
        <v>0</v>
      </c>
    </row>
    <row r="2020" spans="16:20" x14ac:dyDescent="0.25">
      <c r="P2020" s="58" t="s">
        <v>80</v>
      </c>
      <c r="Q2020" s="118">
        <v>39869.5</v>
      </c>
      <c r="R2020" s="119">
        <v>0</v>
      </c>
      <c r="S2020" s="119">
        <v>0</v>
      </c>
      <c r="T2020" s="119">
        <v>0</v>
      </c>
    </row>
    <row r="2021" spans="16:20" x14ac:dyDescent="0.25">
      <c r="P2021" s="58" t="s">
        <v>117</v>
      </c>
      <c r="Q2021" s="118">
        <v>101881.64</v>
      </c>
      <c r="R2021" s="119">
        <v>0</v>
      </c>
      <c r="S2021" s="119">
        <v>0</v>
      </c>
      <c r="T2021" s="119">
        <v>0</v>
      </c>
    </row>
    <row r="2022" spans="16:20" x14ac:dyDescent="0.25">
      <c r="P2022" s="58" t="s">
        <v>106</v>
      </c>
      <c r="Q2022" s="118">
        <v>220354.39</v>
      </c>
      <c r="R2022" s="119">
        <v>0</v>
      </c>
      <c r="S2022" s="119">
        <v>0</v>
      </c>
      <c r="T2022" s="119">
        <v>0</v>
      </c>
    </row>
    <row r="2023" spans="16:20" x14ac:dyDescent="0.25">
      <c r="P2023" s="58" t="s">
        <v>83</v>
      </c>
      <c r="Q2023" s="118">
        <v>180858.88</v>
      </c>
      <c r="R2023" s="119">
        <v>0</v>
      </c>
      <c r="S2023" s="119">
        <v>0</v>
      </c>
      <c r="T2023" s="119">
        <v>0</v>
      </c>
    </row>
    <row r="2024" spans="16:20" x14ac:dyDescent="0.25">
      <c r="P2024" s="82" t="s">
        <v>162</v>
      </c>
      <c r="Q2024" s="76">
        <v>271370362.81000006</v>
      </c>
      <c r="R2024" s="68">
        <v>5272489</v>
      </c>
      <c r="S2024" s="76">
        <v>111094489.68999998</v>
      </c>
      <c r="T2024" s="68">
        <v>3548038</v>
      </c>
    </row>
    <row r="2025" spans="16:20" x14ac:dyDescent="0.25">
      <c r="P2025" s="59" t="s">
        <v>163</v>
      </c>
      <c r="Q2025" s="113">
        <v>162063915.50999999</v>
      </c>
      <c r="R2025" s="66">
        <v>1732204</v>
      </c>
      <c r="S2025" s="120">
        <v>78309208.060000002</v>
      </c>
      <c r="T2025" s="123">
        <v>1013261</v>
      </c>
    </row>
    <row r="2026" spans="16:20" x14ac:dyDescent="0.25">
      <c r="P2026" s="58" t="s">
        <v>165</v>
      </c>
      <c r="Q2026" s="118">
        <v>14924597.189999999</v>
      </c>
      <c r="R2026" s="119">
        <v>173293</v>
      </c>
      <c r="S2026" s="119">
        <v>303843.65999999997</v>
      </c>
      <c r="T2026" s="119">
        <v>3528</v>
      </c>
    </row>
    <row r="2027" spans="16:20" x14ac:dyDescent="0.25">
      <c r="P2027" s="58" t="s">
        <v>168</v>
      </c>
      <c r="Q2027" s="118">
        <v>15009352.83</v>
      </c>
      <c r="R2027" s="119">
        <v>61653</v>
      </c>
      <c r="S2027" s="119">
        <v>2741721.11</v>
      </c>
      <c r="T2027" s="119">
        <v>11262</v>
      </c>
    </row>
    <row r="2028" spans="16:20" x14ac:dyDescent="0.25">
      <c r="P2028" s="58" t="s">
        <v>171</v>
      </c>
      <c r="Q2028" s="118">
        <v>27064765.289999999</v>
      </c>
      <c r="R2028" s="119">
        <v>104478</v>
      </c>
      <c r="S2028" s="119">
        <v>221485.62</v>
      </c>
      <c r="T2028" s="119">
        <v>855</v>
      </c>
    </row>
    <row r="2029" spans="16:20" x14ac:dyDescent="0.25">
      <c r="P2029" s="58" t="s">
        <v>77</v>
      </c>
      <c r="Q2029" s="118">
        <v>10817329.609999999</v>
      </c>
      <c r="R2029" s="119">
        <v>50006</v>
      </c>
      <c r="S2029" s="119">
        <v>7640444.79</v>
      </c>
      <c r="T2029" s="119">
        <v>35320</v>
      </c>
    </row>
    <row r="2030" spans="16:20" x14ac:dyDescent="0.25">
      <c r="P2030" s="58" t="s">
        <v>80</v>
      </c>
      <c r="Q2030" s="118">
        <v>69248922.969999999</v>
      </c>
      <c r="R2030" s="119">
        <v>1236715</v>
      </c>
      <c r="S2030" s="119">
        <v>49640634.200000003</v>
      </c>
      <c r="T2030" s="119">
        <v>886531</v>
      </c>
    </row>
    <row r="2031" spans="16:20" x14ac:dyDescent="0.25">
      <c r="P2031" s="58" t="s">
        <v>117</v>
      </c>
      <c r="Q2031" s="118">
        <v>22558730.309999999</v>
      </c>
      <c r="R2031" s="119">
        <v>99089</v>
      </c>
      <c r="S2031" s="119">
        <v>16094970.75</v>
      </c>
      <c r="T2031" s="119">
        <v>70697</v>
      </c>
    </row>
    <row r="2032" spans="16:20" x14ac:dyDescent="0.25">
      <c r="P2032" s="58" t="s">
        <v>106</v>
      </c>
      <c r="Q2032" s="118">
        <v>2291391.54</v>
      </c>
      <c r="R2032" s="119">
        <v>6970</v>
      </c>
      <c r="S2032" s="119">
        <v>1666107.93</v>
      </c>
      <c r="T2032" s="119">
        <v>5068</v>
      </c>
    </row>
    <row r="2033" spans="16:20" x14ac:dyDescent="0.25">
      <c r="P2033" s="58" t="s">
        <v>83</v>
      </c>
      <c r="Q2033" s="118">
        <v>148825.76999999999</v>
      </c>
      <c r="R2033" s="119">
        <v>0</v>
      </c>
      <c r="S2033" s="119">
        <v>0</v>
      </c>
      <c r="T2033" s="119">
        <v>0</v>
      </c>
    </row>
    <row r="2034" spans="16:20" x14ac:dyDescent="0.25">
      <c r="P2034" s="59" t="s">
        <v>177</v>
      </c>
      <c r="Q2034" s="113">
        <v>51252250.149999991</v>
      </c>
      <c r="R2034" s="66">
        <v>3513176</v>
      </c>
      <c r="S2034" s="120">
        <v>30831527.449999999</v>
      </c>
      <c r="T2034" s="123">
        <v>2528909</v>
      </c>
    </row>
    <row r="2035" spans="16:20" x14ac:dyDescent="0.25">
      <c r="P2035" s="58" t="s">
        <v>225</v>
      </c>
      <c r="Q2035" s="118">
        <v>1172440.75</v>
      </c>
      <c r="R2035" s="119">
        <v>1312</v>
      </c>
      <c r="S2035" s="119">
        <v>535283.55000000005</v>
      </c>
      <c r="T2035" s="119">
        <v>599</v>
      </c>
    </row>
    <row r="2036" spans="16:20" x14ac:dyDescent="0.25">
      <c r="P2036" s="58" t="s">
        <v>179</v>
      </c>
      <c r="Q2036" s="118">
        <v>37121.58</v>
      </c>
      <c r="R2036" s="119">
        <v>0</v>
      </c>
      <c r="S2036" s="119">
        <v>0</v>
      </c>
      <c r="T2036" s="119">
        <v>0</v>
      </c>
    </row>
    <row r="2037" spans="16:20" x14ac:dyDescent="0.25">
      <c r="P2037" s="58" t="s">
        <v>182</v>
      </c>
      <c r="Q2037" s="118">
        <v>42081978.979999997</v>
      </c>
      <c r="R2037" s="119">
        <v>3511864</v>
      </c>
      <c r="S2037" s="119">
        <v>30296243.899999999</v>
      </c>
      <c r="T2037" s="119">
        <v>2528310</v>
      </c>
    </row>
    <row r="2038" spans="16:20" x14ac:dyDescent="0.25">
      <c r="P2038" s="58" t="s">
        <v>77</v>
      </c>
      <c r="Q2038" s="118">
        <v>131489.73000000001</v>
      </c>
      <c r="R2038" s="119">
        <v>0</v>
      </c>
      <c r="S2038" s="119">
        <v>0</v>
      </c>
      <c r="T2038" s="119">
        <v>0</v>
      </c>
    </row>
    <row r="2039" spans="16:20" x14ac:dyDescent="0.25">
      <c r="P2039" s="58" t="s">
        <v>80</v>
      </c>
      <c r="Q2039" s="118">
        <v>2676713.39</v>
      </c>
      <c r="R2039" s="119">
        <v>0</v>
      </c>
      <c r="S2039" s="119">
        <v>0</v>
      </c>
      <c r="T2039" s="119">
        <v>0</v>
      </c>
    </row>
    <row r="2040" spans="16:20" x14ac:dyDescent="0.25">
      <c r="P2040" s="58" t="s">
        <v>117</v>
      </c>
      <c r="Q2040" s="118">
        <v>856658.94</v>
      </c>
      <c r="R2040" s="119">
        <v>0</v>
      </c>
      <c r="S2040" s="119">
        <v>0</v>
      </c>
      <c r="T2040" s="119">
        <v>0</v>
      </c>
    </row>
    <row r="2041" spans="16:20" x14ac:dyDescent="0.25">
      <c r="P2041" s="58" t="s">
        <v>106</v>
      </c>
      <c r="Q2041" s="118">
        <v>3872956.94</v>
      </c>
      <c r="R2041" s="119">
        <v>0</v>
      </c>
      <c r="S2041" s="119">
        <v>0</v>
      </c>
      <c r="T2041" s="119">
        <v>0</v>
      </c>
    </row>
    <row r="2042" spans="16:20" x14ac:dyDescent="0.25">
      <c r="P2042" s="58" t="s">
        <v>83</v>
      </c>
      <c r="Q2042" s="118">
        <v>422889.84</v>
      </c>
      <c r="R2042" s="119">
        <v>0</v>
      </c>
      <c r="S2042" s="119">
        <v>0</v>
      </c>
      <c r="T2042" s="119">
        <v>0</v>
      </c>
    </row>
    <row r="2043" spans="16:20" x14ac:dyDescent="0.25">
      <c r="P2043" s="59" t="s">
        <v>184</v>
      </c>
      <c r="Q2043" s="113">
        <v>58054197.149999999</v>
      </c>
      <c r="R2043" s="66">
        <v>27109</v>
      </c>
      <c r="S2043" s="120">
        <v>1953754.1800000002</v>
      </c>
      <c r="T2043" s="123">
        <v>5868</v>
      </c>
    </row>
    <row r="2044" spans="16:20" x14ac:dyDescent="0.25">
      <c r="P2044" s="58" t="s">
        <v>186</v>
      </c>
      <c r="Q2044" s="118">
        <v>15233497.050000001</v>
      </c>
      <c r="R2044" s="119">
        <v>11030</v>
      </c>
      <c r="S2044" s="119">
        <v>0</v>
      </c>
      <c r="T2044" s="119">
        <v>0</v>
      </c>
    </row>
    <row r="2045" spans="16:20" x14ac:dyDescent="0.25">
      <c r="P2045" s="58" t="s">
        <v>189</v>
      </c>
      <c r="Q2045" s="118">
        <v>39701572.420000002</v>
      </c>
      <c r="R2045" s="119">
        <v>7428</v>
      </c>
      <c r="S2045" s="119">
        <v>0</v>
      </c>
      <c r="T2045" s="119">
        <v>0</v>
      </c>
    </row>
    <row r="2046" spans="16:20" x14ac:dyDescent="0.25">
      <c r="P2046" s="58" t="s">
        <v>77</v>
      </c>
      <c r="Q2046" s="118">
        <v>1866757.4</v>
      </c>
      <c r="R2046" s="119">
        <v>2451</v>
      </c>
      <c r="S2046" s="119">
        <v>1067806.56</v>
      </c>
      <c r="T2046" s="119">
        <v>1402</v>
      </c>
    </row>
    <row r="2047" spans="16:20" x14ac:dyDescent="0.25">
      <c r="P2047" s="58" t="s">
        <v>80</v>
      </c>
      <c r="Q2047" s="118">
        <v>943661.67</v>
      </c>
      <c r="R2047" s="119">
        <v>6135</v>
      </c>
      <c r="S2047" s="119">
        <v>679713.27</v>
      </c>
      <c r="T2047" s="119">
        <v>4419</v>
      </c>
    </row>
    <row r="2048" spans="16:20" x14ac:dyDescent="0.25">
      <c r="P2048" s="58" t="s">
        <v>117</v>
      </c>
      <c r="Q2048" s="118">
        <v>18892.22</v>
      </c>
      <c r="R2048" s="119">
        <v>0</v>
      </c>
      <c r="S2048" s="119">
        <v>0</v>
      </c>
      <c r="T2048" s="119">
        <v>0</v>
      </c>
    </row>
    <row r="2049" spans="16:20" x14ac:dyDescent="0.25">
      <c r="P2049" s="58" t="s">
        <v>106</v>
      </c>
      <c r="Q2049" s="118">
        <v>285217.71999999997</v>
      </c>
      <c r="R2049" s="119">
        <v>65</v>
      </c>
      <c r="S2049" s="119">
        <v>206234.35</v>
      </c>
      <c r="T2049" s="119">
        <v>47</v>
      </c>
    </row>
    <row r="2050" spans="16:20" x14ac:dyDescent="0.25">
      <c r="P2050" s="58" t="s">
        <v>83</v>
      </c>
      <c r="Q2050" s="118">
        <v>4598.67</v>
      </c>
      <c r="R2050" s="119">
        <v>0</v>
      </c>
      <c r="S2050" s="119">
        <v>0</v>
      </c>
      <c r="T2050" s="119">
        <v>0</v>
      </c>
    </row>
    <row r="2051" spans="16:20" x14ac:dyDescent="0.25">
      <c r="P2051" s="82" t="s">
        <v>191</v>
      </c>
      <c r="Q2051" s="76">
        <v>56044459.489999995</v>
      </c>
      <c r="R2051" s="68">
        <v>911860</v>
      </c>
      <c r="S2051" s="76">
        <v>38946796.140000001</v>
      </c>
      <c r="T2051" s="68">
        <v>659923</v>
      </c>
    </row>
    <row r="2052" spans="16:20" x14ac:dyDescent="0.25">
      <c r="P2052" s="59" t="s">
        <v>192</v>
      </c>
      <c r="Q2052" s="113">
        <v>1470304.54</v>
      </c>
      <c r="R2052" s="66">
        <v>23216</v>
      </c>
      <c r="S2052" s="120">
        <v>944391</v>
      </c>
      <c r="T2052" s="123">
        <v>16350</v>
      </c>
    </row>
    <row r="2053" spans="16:20" x14ac:dyDescent="0.25">
      <c r="P2053" s="58" t="s">
        <v>77</v>
      </c>
      <c r="Q2053" s="118">
        <v>599504.18999999994</v>
      </c>
      <c r="R2053" s="119">
        <v>4919</v>
      </c>
      <c r="S2053" s="119">
        <v>385247.56</v>
      </c>
      <c r="T2053" s="119">
        <v>3161</v>
      </c>
    </row>
    <row r="2054" spans="16:20" x14ac:dyDescent="0.25">
      <c r="P2054" s="58" t="s">
        <v>80</v>
      </c>
      <c r="Q2054" s="118">
        <v>420210.34</v>
      </c>
      <c r="R2054" s="119">
        <v>3035</v>
      </c>
      <c r="S2054" s="119">
        <v>288262.90999999997</v>
      </c>
      <c r="T2054" s="119">
        <v>2082</v>
      </c>
    </row>
    <row r="2055" spans="16:20" x14ac:dyDescent="0.25">
      <c r="P2055" s="58" t="s">
        <v>117</v>
      </c>
      <c r="Q2055" s="118">
        <v>78384.679999999993</v>
      </c>
      <c r="R2055" s="119">
        <v>0</v>
      </c>
      <c r="S2055" s="119">
        <v>0</v>
      </c>
      <c r="T2055" s="119">
        <v>0</v>
      </c>
    </row>
    <row r="2056" spans="16:20" x14ac:dyDescent="0.25">
      <c r="P2056" s="58" t="s">
        <v>106</v>
      </c>
      <c r="Q2056" s="118">
        <v>332377.03999999998</v>
      </c>
      <c r="R2056" s="119">
        <v>11061</v>
      </c>
      <c r="S2056" s="119">
        <v>241898.12</v>
      </c>
      <c r="T2056" s="119">
        <v>8050</v>
      </c>
    </row>
    <row r="2057" spans="16:20" x14ac:dyDescent="0.25">
      <c r="P2057" s="58" t="s">
        <v>83</v>
      </c>
      <c r="Q2057" s="118">
        <v>39828.29</v>
      </c>
      <c r="R2057" s="119">
        <v>4201</v>
      </c>
      <c r="S2057" s="119">
        <v>28982.41</v>
      </c>
      <c r="T2057" s="119">
        <v>3057</v>
      </c>
    </row>
    <row r="2058" spans="16:20" x14ac:dyDescent="0.25">
      <c r="P2058" s="59" t="s">
        <v>226</v>
      </c>
      <c r="Q2058" s="113">
        <v>9044068.0999999996</v>
      </c>
      <c r="R2058" s="66">
        <v>73381</v>
      </c>
      <c r="S2058" s="120">
        <v>5344686.4300000006</v>
      </c>
      <c r="T2058" s="123">
        <v>51951</v>
      </c>
    </row>
    <row r="2059" spans="16:20" x14ac:dyDescent="0.25">
      <c r="P2059" s="58" t="s">
        <v>227</v>
      </c>
      <c r="Q2059" s="118">
        <v>570882.37</v>
      </c>
      <c r="R2059" s="119">
        <v>0</v>
      </c>
      <c r="S2059" s="119">
        <v>0</v>
      </c>
      <c r="T2059" s="119">
        <v>0</v>
      </c>
    </row>
    <row r="2060" spans="16:20" x14ac:dyDescent="0.25">
      <c r="P2060" s="58" t="s">
        <v>77</v>
      </c>
      <c r="Q2060" s="118">
        <v>4365560.05</v>
      </c>
      <c r="R2060" s="119">
        <v>7194</v>
      </c>
      <c r="S2060" s="119">
        <v>2405487.91</v>
      </c>
      <c r="T2060" s="119">
        <v>3964</v>
      </c>
    </row>
    <row r="2061" spans="16:20" x14ac:dyDescent="0.25">
      <c r="P2061" s="58" t="s">
        <v>80</v>
      </c>
      <c r="Q2061" s="118">
        <v>619113.76</v>
      </c>
      <c r="R2061" s="119">
        <v>4000</v>
      </c>
      <c r="S2061" s="119">
        <v>437713.43</v>
      </c>
      <c r="T2061" s="119">
        <v>2828</v>
      </c>
    </row>
    <row r="2062" spans="16:20" x14ac:dyDescent="0.25">
      <c r="P2062" s="58" t="s">
        <v>117</v>
      </c>
      <c r="Q2062" s="118">
        <v>42740.53</v>
      </c>
      <c r="R2062" s="119">
        <v>0</v>
      </c>
      <c r="S2062" s="119">
        <v>0</v>
      </c>
      <c r="T2062" s="119">
        <v>0</v>
      </c>
    </row>
    <row r="2063" spans="16:20" x14ac:dyDescent="0.25">
      <c r="P2063" s="58" t="s">
        <v>106</v>
      </c>
      <c r="Q2063" s="118">
        <v>3401447.42</v>
      </c>
      <c r="R2063" s="119">
        <v>62163</v>
      </c>
      <c r="S2063" s="119">
        <v>2470088.9500000002</v>
      </c>
      <c r="T2063" s="119">
        <v>45142</v>
      </c>
    </row>
    <row r="2064" spans="16:20" x14ac:dyDescent="0.25">
      <c r="P2064" s="58" t="s">
        <v>83</v>
      </c>
      <c r="Q2064" s="118">
        <v>44323.97</v>
      </c>
      <c r="R2064" s="119">
        <v>24</v>
      </c>
      <c r="S2064" s="119">
        <v>31396.14</v>
      </c>
      <c r="T2064" s="119">
        <v>17</v>
      </c>
    </row>
    <row r="2065" spans="16:20" x14ac:dyDescent="0.25">
      <c r="P2065" s="59" t="s">
        <v>228</v>
      </c>
      <c r="Q2065" s="113">
        <v>45227154.380000003</v>
      </c>
      <c r="R2065" s="66">
        <v>815263</v>
      </c>
      <c r="S2065" s="120">
        <v>32657718.710000001</v>
      </c>
      <c r="T2065" s="123">
        <v>591622</v>
      </c>
    </row>
    <row r="2066" spans="16:20" x14ac:dyDescent="0.25">
      <c r="P2066" s="58" t="s">
        <v>227</v>
      </c>
      <c r="Q2066" s="118">
        <v>42126672.090000004</v>
      </c>
      <c r="R2066" s="119">
        <v>788247</v>
      </c>
      <c r="S2066" s="119">
        <v>30651285.530000001</v>
      </c>
      <c r="T2066" s="119">
        <v>573527</v>
      </c>
    </row>
    <row r="2067" spans="16:20" x14ac:dyDescent="0.25">
      <c r="P2067" s="58" t="s">
        <v>77</v>
      </c>
      <c r="Q2067" s="118">
        <v>1751020.64</v>
      </c>
      <c r="R2067" s="119">
        <v>14615</v>
      </c>
      <c r="S2067" s="119">
        <v>1090628.8600000001</v>
      </c>
      <c r="T2067" s="119">
        <v>9103</v>
      </c>
    </row>
    <row r="2068" spans="16:20" x14ac:dyDescent="0.25">
      <c r="P2068" s="58" t="s">
        <v>80</v>
      </c>
      <c r="Q2068" s="118">
        <v>320991.3</v>
      </c>
      <c r="R2068" s="119">
        <v>2004</v>
      </c>
      <c r="S2068" s="119">
        <v>228890.5</v>
      </c>
      <c r="T2068" s="119">
        <v>1429</v>
      </c>
    </row>
    <row r="2069" spans="16:20" x14ac:dyDescent="0.25">
      <c r="P2069" s="58" t="s">
        <v>117</v>
      </c>
      <c r="Q2069" s="118">
        <v>83495.97</v>
      </c>
      <c r="R2069" s="119">
        <v>0</v>
      </c>
      <c r="S2069" s="119">
        <v>0</v>
      </c>
      <c r="T2069" s="119">
        <v>0</v>
      </c>
    </row>
    <row r="2070" spans="16:20" x14ac:dyDescent="0.25">
      <c r="P2070" s="58" t="s">
        <v>106</v>
      </c>
      <c r="Q2070" s="118">
        <v>940184.31</v>
      </c>
      <c r="R2070" s="119">
        <v>3248</v>
      </c>
      <c r="S2070" s="119">
        <v>683428.31</v>
      </c>
      <c r="T2070" s="119">
        <v>2361</v>
      </c>
    </row>
    <row r="2071" spans="16:20" x14ac:dyDescent="0.25">
      <c r="P2071" s="58" t="s">
        <v>83</v>
      </c>
      <c r="Q2071" s="118">
        <v>4790.07</v>
      </c>
      <c r="R2071" s="119">
        <v>7149</v>
      </c>
      <c r="S2071" s="119">
        <v>3485.51</v>
      </c>
      <c r="T2071" s="119">
        <v>5202</v>
      </c>
    </row>
    <row r="2072" spans="16:20" x14ac:dyDescent="0.25">
      <c r="P2072" s="59" t="s">
        <v>201</v>
      </c>
      <c r="Q2072" s="113">
        <v>302932.47000000003</v>
      </c>
      <c r="R2072" s="66">
        <v>0</v>
      </c>
      <c r="S2072" s="120">
        <v>0</v>
      </c>
      <c r="T2072" s="123">
        <v>0</v>
      </c>
    </row>
    <row r="2073" spans="16:20" x14ac:dyDescent="0.25">
      <c r="P2073" s="58" t="s">
        <v>77</v>
      </c>
      <c r="Q2073" s="118">
        <v>89864.18</v>
      </c>
      <c r="R2073" s="119">
        <v>0</v>
      </c>
      <c r="S2073" s="119">
        <v>0</v>
      </c>
      <c r="T2073" s="119">
        <v>0</v>
      </c>
    </row>
    <row r="2074" spans="16:20" x14ac:dyDescent="0.25">
      <c r="P2074" s="58" t="s">
        <v>80</v>
      </c>
      <c r="Q2074" s="118">
        <v>64220.47</v>
      </c>
      <c r="R2074" s="119">
        <v>0</v>
      </c>
      <c r="S2074" s="119">
        <v>0</v>
      </c>
      <c r="T2074" s="119">
        <v>0</v>
      </c>
    </row>
    <row r="2075" spans="16:20" x14ac:dyDescent="0.25">
      <c r="P2075" s="58" t="s">
        <v>117</v>
      </c>
      <c r="Q2075" s="118">
        <v>50069.26</v>
      </c>
      <c r="R2075" s="119">
        <v>0</v>
      </c>
      <c r="S2075" s="119">
        <v>0</v>
      </c>
      <c r="T2075" s="119">
        <v>0</v>
      </c>
    </row>
    <row r="2076" spans="16:20" x14ac:dyDescent="0.25">
      <c r="P2076" s="58" t="s">
        <v>106</v>
      </c>
      <c r="Q2076" s="118">
        <v>83426.3</v>
      </c>
      <c r="R2076" s="119">
        <v>0</v>
      </c>
      <c r="S2076" s="119">
        <v>0</v>
      </c>
      <c r="T2076" s="119">
        <v>0</v>
      </c>
    </row>
    <row r="2077" spans="16:20" x14ac:dyDescent="0.25">
      <c r="P2077" s="58" t="s">
        <v>83</v>
      </c>
      <c r="Q2077" s="118">
        <v>15352.26</v>
      </c>
      <c r="R2077" s="119">
        <v>0</v>
      </c>
      <c r="S2077" s="119">
        <v>0</v>
      </c>
      <c r="T2077" s="119">
        <v>0</v>
      </c>
    </row>
    <row r="2078" spans="16:20" x14ac:dyDescent="0.25">
      <c r="P2078" s="80" t="s">
        <v>47</v>
      </c>
      <c r="Q2078" s="110">
        <v>32771269.690000001</v>
      </c>
      <c r="R2078" s="81">
        <v>467964</v>
      </c>
      <c r="S2078" s="110">
        <v>14358617.399999997</v>
      </c>
      <c r="T2078" s="81">
        <v>387775</v>
      </c>
    </row>
    <row r="2079" spans="16:20" x14ac:dyDescent="0.25">
      <c r="P2079" s="82" t="s">
        <v>61</v>
      </c>
      <c r="Q2079" s="76">
        <v>20989126.719999999</v>
      </c>
      <c r="R2079" s="68">
        <v>3549</v>
      </c>
      <c r="S2079" s="76">
        <v>4332276.0599999996</v>
      </c>
      <c r="T2079" s="68">
        <v>1072</v>
      </c>
    </row>
    <row r="2080" spans="16:20" x14ac:dyDescent="0.25">
      <c r="P2080" s="59" t="s">
        <v>214</v>
      </c>
      <c r="Q2080" s="113">
        <v>13164976.699999999</v>
      </c>
      <c r="R2080" s="66">
        <v>1149</v>
      </c>
      <c r="S2080" s="120">
        <v>954432.16999999993</v>
      </c>
      <c r="T2080" s="123">
        <v>203</v>
      </c>
    </row>
    <row r="2081" spans="16:20" x14ac:dyDescent="0.25">
      <c r="P2081" s="58" t="s">
        <v>215</v>
      </c>
      <c r="Q2081" s="118">
        <v>12554723.27</v>
      </c>
      <c r="R2081" s="119">
        <v>376</v>
      </c>
      <c r="S2081" s="119">
        <v>821057.07</v>
      </c>
      <c r="T2081" s="119">
        <v>21</v>
      </c>
    </row>
    <row r="2082" spans="16:20" x14ac:dyDescent="0.25">
      <c r="P2082" s="58" t="s">
        <v>216</v>
      </c>
      <c r="Q2082" s="118">
        <v>610253.43000000005</v>
      </c>
      <c r="R2082" s="119">
        <v>773</v>
      </c>
      <c r="S2082" s="119">
        <v>133375.1</v>
      </c>
      <c r="T2082" s="119">
        <v>182</v>
      </c>
    </row>
    <row r="2083" spans="16:20" x14ac:dyDescent="0.25">
      <c r="P2083" s="59" t="s">
        <v>62</v>
      </c>
      <c r="Q2083" s="113">
        <v>1799920.3</v>
      </c>
      <c r="R2083" s="66">
        <v>298</v>
      </c>
      <c r="S2083" s="120">
        <v>1799920.3</v>
      </c>
      <c r="T2083" s="123">
        <v>298</v>
      </c>
    </row>
    <row r="2084" spans="16:20" x14ac:dyDescent="0.25">
      <c r="P2084" s="58" t="s">
        <v>70</v>
      </c>
      <c r="Q2084" s="118">
        <v>1799920.3</v>
      </c>
      <c r="R2084" s="119">
        <v>298</v>
      </c>
      <c r="S2084" s="119">
        <v>1799920.3</v>
      </c>
      <c r="T2084" s="119">
        <v>298</v>
      </c>
    </row>
    <row r="2085" spans="16:20" x14ac:dyDescent="0.25">
      <c r="P2085" s="59" t="s">
        <v>75</v>
      </c>
      <c r="Q2085" s="113">
        <v>6024229.7199999997</v>
      </c>
      <c r="R2085" s="66">
        <v>2102</v>
      </c>
      <c r="S2085" s="120">
        <v>1577923.59</v>
      </c>
      <c r="T2085" s="123">
        <v>571</v>
      </c>
    </row>
    <row r="2086" spans="16:20" x14ac:dyDescent="0.25">
      <c r="P2086" s="58" t="s">
        <v>77</v>
      </c>
      <c r="Q2086" s="118">
        <v>6024229.7199999997</v>
      </c>
      <c r="R2086" s="119">
        <v>2102</v>
      </c>
      <c r="S2086" s="119">
        <v>1577923.59</v>
      </c>
      <c r="T2086" s="119">
        <v>571</v>
      </c>
    </row>
    <row r="2087" spans="16:20" x14ac:dyDescent="0.25">
      <c r="P2087" s="82" t="s">
        <v>110</v>
      </c>
      <c r="Q2087" s="76">
        <v>8153938.3899999997</v>
      </c>
      <c r="R2087" s="68">
        <v>237757</v>
      </c>
      <c r="S2087" s="76">
        <v>6908606.29</v>
      </c>
      <c r="T2087" s="68">
        <v>201649</v>
      </c>
    </row>
    <row r="2088" spans="16:20" x14ac:dyDescent="0.25">
      <c r="P2088" s="59" t="s">
        <v>111</v>
      </c>
      <c r="Q2088" s="113">
        <v>1846965.92</v>
      </c>
      <c r="R2088" s="66">
        <v>26114</v>
      </c>
      <c r="S2088" s="120">
        <v>1595156.22</v>
      </c>
      <c r="T2088" s="123">
        <v>22555</v>
      </c>
    </row>
    <row r="2089" spans="16:20" x14ac:dyDescent="0.25">
      <c r="P2089" s="58" t="s">
        <v>117</v>
      </c>
      <c r="Q2089" s="118">
        <v>1846965.92</v>
      </c>
      <c r="R2089" s="119">
        <v>26114</v>
      </c>
      <c r="S2089" s="119">
        <v>1595156.22</v>
      </c>
      <c r="T2089" s="119">
        <v>22555</v>
      </c>
    </row>
    <row r="2090" spans="16:20" x14ac:dyDescent="0.25">
      <c r="P2090" s="59" t="s">
        <v>119</v>
      </c>
      <c r="Q2090" s="113">
        <v>735540.41</v>
      </c>
      <c r="R2090" s="66">
        <v>70188</v>
      </c>
      <c r="S2090" s="120">
        <v>606839.39</v>
      </c>
      <c r="T2090" s="123">
        <v>58791</v>
      </c>
    </row>
    <row r="2091" spans="16:20" x14ac:dyDescent="0.25">
      <c r="P2091" s="58" t="s">
        <v>83</v>
      </c>
      <c r="Q2091" s="118">
        <v>735540.41</v>
      </c>
      <c r="R2091" s="119">
        <v>70188</v>
      </c>
      <c r="S2091" s="119">
        <v>606839.39</v>
      </c>
      <c r="T2091" s="119">
        <v>58791</v>
      </c>
    </row>
    <row r="2092" spans="16:20" x14ac:dyDescent="0.25">
      <c r="P2092" s="59" t="s">
        <v>128</v>
      </c>
      <c r="Q2092" s="113">
        <v>4383968.93</v>
      </c>
      <c r="R2092" s="66">
        <v>121211</v>
      </c>
      <c r="S2092" s="120">
        <v>3680847.28</v>
      </c>
      <c r="T2092" s="123">
        <v>102825</v>
      </c>
    </row>
    <row r="2093" spans="16:20" x14ac:dyDescent="0.25">
      <c r="P2093" s="58" t="s">
        <v>117</v>
      </c>
      <c r="Q2093" s="118">
        <v>4383968.93</v>
      </c>
      <c r="R2093" s="119">
        <v>121211</v>
      </c>
      <c r="S2093" s="119">
        <v>3680847.28</v>
      </c>
      <c r="T2093" s="119">
        <v>102825</v>
      </c>
    </row>
    <row r="2094" spans="16:20" x14ac:dyDescent="0.25">
      <c r="P2094" s="59" t="s">
        <v>133</v>
      </c>
      <c r="Q2094" s="113">
        <v>586734.92000000004</v>
      </c>
      <c r="R2094" s="66">
        <v>13914</v>
      </c>
      <c r="S2094" s="120">
        <v>506737.79</v>
      </c>
      <c r="T2094" s="123">
        <v>12012</v>
      </c>
    </row>
    <row r="2095" spans="16:20" x14ac:dyDescent="0.25">
      <c r="P2095" s="58" t="s">
        <v>135</v>
      </c>
      <c r="Q2095" s="118">
        <v>586734.92000000004</v>
      </c>
      <c r="R2095" s="119">
        <v>13914</v>
      </c>
      <c r="S2095" s="119">
        <v>506737.79</v>
      </c>
      <c r="T2095" s="119">
        <v>12012</v>
      </c>
    </row>
    <row r="2096" spans="16:20" x14ac:dyDescent="0.25">
      <c r="P2096" s="59" t="s">
        <v>139</v>
      </c>
      <c r="Q2096" s="113">
        <v>600728.21</v>
      </c>
      <c r="R2096" s="66">
        <v>6330</v>
      </c>
      <c r="S2096" s="120">
        <v>519025.61</v>
      </c>
      <c r="T2096" s="123">
        <v>5466</v>
      </c>
    </row>
    <row r="2097" spans="16:20" x14ac:dyDescent="0.25">
      <c r="P2097" s="58" t="s">
        <v>117</v>
      </c>
      <c r="Q2097" s="118">
        <v>227320.97</v>
      </c>
      <c r="R2097" s="119">
        <v>5152</v>
      </c>
      <c r="S2097" s="119">
        <v>196335.82</v>
      </c>
      <c r="T2097" s="119">
        <v>4448</v>
      </c>
    </row>
    <row r="2098" spans="16:20" x14ac:dyDescent="0.25">
      <c r="P2098" s="58" t="s">
        <v>106</v>
      </c>
      <c r="Q2098" s="118">
        <v>373407.24</v>
      </c>
      <c r="R2098" s="119">
        <v>1178</v>
      </c>
      <c r="S2098" s="119">
        <v>322689.78999999998</v>
      </c>
      <c r="T2098" s="119">
        <v>1018</v>
      </c>
    </row>
    <row r="2099" spans="16:20" x14ac:dyDescent="0.25">
      <c r="P2099" s="82" t="s">
        <v>162</v>
      </c>
      <c r="Q2099" s="76">
        <v>1047995.3400000001</v>
      </c>
      <c r="R2099" s="68">
        <v>56713</v>
      </c>
      <c r="S2099" s="76">
        <v>812617.57000000007</v>
      </c>
      <c r="T2099" s="68">
        <v>32207</v>
      </c>
    </row>
    <row r="2100" spans="16:20" x14ac:dyDescent="0.25">
      <c r="P2100" s="59" t="s">
        <v>177</v>
      </c>
      <c r="Q2100" s="113">
        <v>1047995.3400000001</v>
      </c>
      <c r="R2100" s="66">
        <v>56713</v>
      </c>
      <c r="S2100" s="120">
        <v>812617.57000000007</v>
      </c>
      <c r="T2100" s="123">
        <v>32207</v>
      </c>
    </row>
    <row r="2101" spans="16:20" x14ac:dyDescent="0.25">
      <c r="P2101" s="58" t="s">
        <v>179</v>
      </c>
      <c r="Q2101" s="118">
        <v>302718.76</v>
      </c>
      <c r="R2101" s="119">
        <v>2950</v>
      </c>
      <c r="S2101" s="119">
        <v>261438.71</v>
      </c>
      <c r="T2101" s="119">
        <v>2547</v>
      </c>
    </row>
    <row r="2102" spans="16:20" x14ac:dyDescent="0.25">
      <c r="P2102" s="58" t="s">
        <v>182</v>
      </c>
      <c r="Q2102" s="118">
        <v>355569.08</v>
      </c>
      <c r="R2102" s="119">
        <v>47763</v>
      </c>
      <c r="S2102" s="119">
        <v>214666.43</v>
      </c>
      <c r="T2102" s="119">
        <v>24479</v>
      </c>
    </row>
    <row r="2103" spans="16:20" x14ac:dyDescent="0.25">
      <c r="P2103" s="58" t="s">
        <v>106</v>
      </c>
      <c r="Q2103" s="118">
        <v>389707.5</v>
      </c>
      <c r="R2103" s="119">
        <v>6000</v>
      </c>
      <c r="S2103" s="119">
        <v>336512.43</v>
      </c>
      <c r="T2103" s="119">
        <v>5181</v>
      </c>
    </row>
    <row r="2104" spans="16:20" x14ac:dyDescent="0.25">
      <c r="P2104" s="82" t="s">
        <v>191</v>
      </c>
      <c r="Q2104" s="76">
        <v>2580209.2399999998</v>
      </c>
      <c r="R2104" s="68">
        <v>169945</v>
      </c>
      <c r="S2104" s="76">
        <v>2305117.48</v>
      </c>
      <c r="T2104" s="68">
        <v>152847</v>
      </c>
    </row>
    <row r="2105" spans="16:20" x14ac:dyDescent="0.25">
      <c r="P2105" s="59" t="s">
        <v>228</v>
      </c>
      <c r="Q2105" s="113">
        <v>2133022.89</v>
      </c>
      <c r="R2105" s="66">
        <v>150262</v>
      </c>
      <c r="S2105" s="120">
        <v>2028372.53</v>
      </c>
      <c r="T2105" s="123">
        <v>142043</v>
      </c>
    </row>
    <row r="2106" spans="16:20" x14ac:dyDescent="0.25">
      <c r="P2106" s="58" t="s">
        <v>227</v>
      </c>
      <c r="Q2106" s="118">
        <v>2133022.89</v>
      </c>
      <c r="R2106" s="119">
        <v>150262</v>
      </c>
      <c r="S2106" s="119">
        <v>2028372.53</v>
      </c>
      <c r="T2106" s="119">
        <v>142043</v>
      </c>
    </row>
    <row r="2107" spans="16:20" x14ac:dyDescent="0.25">
      <c r="P2107" s="59" t="s">
        <v>201</v>
      </c>
      <c r="Q2107" s="113">
        <v>447186.35000000003</v>
      </c>
      <c r="R2107" s="66">
        <v>19683</v>
      </c>
      <c r="S2107" s="120">
        <v>276744.95</v>
      </c>
      <c r="T2107" s="123">
        <v>10804</v>
      </c>
    </row>
    <row r="2108" spans="16:20" x14ac:dyDescent="0.25">
      <c r="P2108" s="58" t="s">
        <v>203</v>
      </c>
      <c r="Q2108" s="118">
        <v>27983.31</v>
      </c>
      <c r="R2108" s="119">
        <v>3135</v>
      </c>
      <c r="S2108" s="119">
        <v>17015.45</v>
      </c>
      <c r="T2108" s="119">
        <v>1767</v>
      </c>
    </row>
    <row r="2109" spans="16:20" x14ac:dyDescent="0.25">
      <c r="P2109" s="58" t="s">
        <v>77</v>
      </c>
      <c r="Q2109" s="118">
        <v>23128.03</v>
      </c>
      <c r="R2109" s="119">
        <v>3419</v>
      </c>
      <c r="S2109" s="119">
        <v>14132.53</v>
      </c>
      <c r="T2109" s="119">
        <v>1852</v>
      </c>
    </row>
    <row r="2110" spans="16:20" x14ac:dyDescent="0.25">
      <c r="P2110" s="58" t="s">
        <v>80</v>
      </c>
      <c r="Q2110" s="118">
        <v>28202.3</v>
      </c>
      <c r="R2110" s="119">
        <v>9083</v>
      </c>
      <c r="S2110" s="119">
        <v>15851.97</v>
      </c>
      <c r="T2110" s="119">
        <v>4841</v>
      </c>
    </row>
    <row r="2111" spans="16:20" x14ac:dyDescent="0.25">
      <c r="P2111" s="58" t="s">
        <v>106</v>
      </c>
      <c r="Q2111" s="118">
        <v>367872.71</v>
      </c>
      <c r="R2111" s="119">
        <v>4046</v>
      </c>
      <c r="S2111" s="119">
        <v>229745</v>
      </c>
      <c r="T2111" s="119">
        <v>2344</v>
      </c>
    </row>
    <row r="2112" spans="16:20" x14ac:dyDescent="0.25">
      <c r="P2112" s="83" t="s">
        <v>213</v>
      </c>
      <c r="Q2112" s="74">
        <v>6801628205.5400019</v>
      </c>
      <c r="R2112" s="84">
        <v>89555085</v>
      </c>
      <c r="S2112" s="74">
        <v>2274429225.1399961</v>
      </c>
      <c r="T2112" s="84">
        <v>39322589</v>
      </c>
    </row>
    <row r="2113" x14ac:dyDescent="0.25"/>
  </sheetData>
  <mergeCells count="9">
    <mergeCell ref="L1:N1"/>
    <mergeCell ref="A1:J1"/>
    <mergeCell ref="A2:A3"/>
    <mergeCell ref="B2:B3"/>
    <mergeCell ref="C2:E2"/>
    <mergeCell ref="F2:H2"/>
    <mergeCell ref="I2:I3"/>
    <mergeCell ref="J2:J3"/>
    <mergeCell ref="P1:T1"/>
  </mergeCells>
  <pageMargins left="0.7" right="0.7" top="0.75" bottom="0.75" header="0.3" footer="0.3"/>
  <pageSetup paperSize="9" scale="20" fitToHeight="0" orientation="portrait" r:id="rId1"/>
  <rowBreaks count="12" manualBreakCount="12">
    <brk id="46" max="29" man="1"/>
    <brk id="95" max="29" man="1"/>
    <brk id="192" max="29" man="1"/>
    <brk id="241" max="29" man="1"/>
    <brk id="288" max="29" man="1"/>
    <brk id="335" max="29" man="1"/>
    <brk id="385" max="29" man="1"/>
    <brk id="432" max="29" man="1"/>
    <brk id="479" max="29" man="1"/>
    <brk id="526" max="29" man="1"/>
    <brk id="573" max="29" man="1"/>
    <brk id="619" max="29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  <pageSetUpPr fitToPage="1"/>
  </sheetPr>
  <dimension ref="A2:FB317"/>
  <sheetViews>
    <sheetView showGridLines="0" zoomScaleNormal="100" workbookViewId="0"/>
  </sheetViews>
  <sheetFormatPr defaultRowHeight="15" x14ac:dyDescent="0.25"/>
  <cols>
    <col min="1" max="1" width="16.42578125" bestFit="1" customWidth="1"/>
    <col min="2" max="2" width="26.28515625" bestFit="1" customWidth="1"/>
    <col min="3" max="3" width="24.7109375" bestFit="1" customWidth="1"/>
    <col min="4" max="4" width="33.85546875" bestFit="1" customWidth="1"/>
    <col min="5" max="5" width="21.7109375" style="2" bestFit="1" customWidth="1"/>
    <col min="6" max="6" width="20.85546875" bestFit="1" customWidth="1"/>
    <col min="7" max="7" width="19.7109375" bestFit="1" customWidth="1"/>
    <col min="8" max="8" width="28.140625" bestFit="1" customWidth="1"/>
    <col min="9" max="9" width="24.7109375" bestFit="1" customWidth="1"/>
    <col min="10" max="10" width="24.85546875" bestFit="1" customWidth="1"/>
    <col min="11" max="11" width="24.140625" bestFit="1" customWidth="1"/>
    <col min="12" max="12" width="28.140625" bestFit="1" customWidth="1"/>
    <col min="13" max="13" width="17" bestFit="1" customWidth="1"/>
    <col min="14" max="14" width="18.7109375" bestFit="1" customWidth="1"/>
    <col min="15" max="15" width="32.28515625" bestFit="1" customWidth="1"/>
    <col min="16" max="16" width="31.85546875" bestFit="1" customWidth="1"/>
    <col min="17" max="17" width="28.140625" bestFit="1" customWidth="1"/>
    <col min="18" max="18" width="24.7109375" bestFit="1" customWidth="1"/>
    <col min="19" max="19" width="31" bestFit="1" customWidth="1"/>
    <col min="20" max="20" width="17.5703125" style="24" bestFit="1" customWidth="1"/>
    <col min="21" max="21" width="24.85546875" bestFit="1" customWidth="1"/>
    <col min="22" max="22" width="24.140625" bestFit="1" customWidth="1"/>
    <col min="23" max="23" width="23.140625" style="24" bestFit="1" customWidth="1"/>
    <col min="24" max="24" width="17" bestFit="1" customWidth="1"/>
    <col min="25" max="25" width="18.7109375" bestFit="1" customWidth="1"/>
    <col min="26" max="26" width="32.28515625" style="24" bestFit="1" customWidth="1"/>
    <col min="27" max="27" width="31.85546875" bestFit="1" customWidth="1"/>
    <col min="28" max="28" width="22.85546875" bestFit="1" customWidth="1"/>
    <col min="29" max="29" width="29.85546875" style="24" bestFit="1" customWidth="1"/>
    <col min="30" max="30" width="37.5703125" style="24" bestFit="1" customWidth="1"/>
    <col min="31" max="31" width="44.42578125" style="24" bestFit="1" customWidth="1"/>
    <col min="32" max="32" width="24.85546875" style="27" bestFit="1" customWidth="1"/>
    <col min="33" max="33" width="24.140625" style="27" bestFit="1" customWidth="1"/>
    <col min="34" max="34" width="23.140625" style="27" bestFit="1" customWidth="1"/>
    <col min="35" max="35" width="17" bestFit="1" customWidth="1"/>
    <col min="36" max="36" width="18.7109375" style="24" bestFit="1" customWidth="1"/>
    <col min="37" max="37" width="32.28515625" bestFit="1" customWidth="1"/>
    <col min="38" max="38" width="17.85546875" bestFit="1" customWidth="1"/>
    <col min="39" max="39" width="26.85546875" style="24" bestFit="1" customWidth="1"/>
    <col min="40" max="40" width="16.85546875" bestFit="1" customWidth="1"/>
    <col min="41" max="41" width="24.7109375" bestFit="1" customWidth="1"/>
    <col min="42" max="42" width="34" style="24" bestFit="1" customWidth="1"/>
    <col min="43" max="43" width="24.140625" bestFit="1" customWidth="1"/>
    <col min="44" max="44" width="26.28515625" bestFit="1" customWidth="1"/>
    <col min="45" max="45" width="29.42578125" style="24" bestFit="1" customWidth="1"/>
    <col min="46" max="46" width="18.7109375" style="24" bestFit="1" customWidth="1"/>
    <col min="47" max="47" width="32.28515625" style="24" bestFit="1" customWidth="1"/>
    <col min="48" max="48" width="34" style="27" bestFit="1" customWidth="1"/>
    <col min="49" max="49" width="24.85546875" style="27" bestFit="1" customWidth="1"/>
    <col min="50" max="50" width="24.140625" style="27" bestFit="1" customWidth="1"/>
    <col min="51" max="51" width="23.7109375" style="21" bestFit="1" customWidth="1"/>
    <col min="52" max="52" width="17" bestFit="1" customWidth="1"/>
    <col min="53" max="53" width="18.7109375" bestFit="1" customWidth="1"/>
    <col min="54" max="54" width="33" bestFit="1" customWidth="1"/>
    <col min="55" max="55" width="20.28515625" bestFit="1" customWidth="1"/>
    <col min="56" max="56" width="24.85546875" bestFit="1" customWidth="1"/>
    <col min="57" max="57" width="24.140625" bestFit="1" customWidth="1"/>
    <col min="58" max="58" width="23.140625" bestFit="1" customWidth="1"/>
    <col min="59" max="59" width="17" bestFit="1" customWidth="1"/>
    <col min="60" max="60" width="18.7109375" bestFit="1" customWidth="1"/>
    <col min="61" max="61" width="33" bestFit="1" customWidth="1"/>
    <col min="62" max="62" width="20.28515625" bestFit="1" customWidth="1"/>
    <col min="63" max="63" width="24.85546875" bestFit="1" customWidth="1"/>
    <col min="64" max="64" width="24.140625" bestFit="1" customWidth="1"/>
    <col min="65" max="65" width="23.140625" bestFit="1" customWidth="1"/>
    <col min="66" max="66" width="17" bestFit="1" customWidth="1"/>
    <col min="67" max="67" width="18.7109375" bestFit="1" customWidth="1"/>
    <col min="68" max="68" width="33" bestFit="1" customWidth="1"/>
    <col min="69" max="69" width="20.28515625" bestFit="1" customWidth="1"/>
    <col min="70" max="70" width="24.85546875" bestFit="1" customWidth="1"/>
    <col min="71" max="71" width="24.140625" bestFit="1" customWidth="1"/>
    <col min="72" max="72" width="23.140625" bestFit="1" customWidth="1"/>
    <col min="73" max="73" width="17" bestFit="1" customWidth="1"/>
    <col min="74" max="74" width="18.7109375" bestFit="1" customWidth="1"/>
    <col min="75" max="75" width="33" bestFit="1" customWidth="1"/>
    <col min="76" max="76" width="20.7109375" bestFit="1" customWidth="1"/>
    <col min="77" max="77" width="17" bestFit="1" customWidth="1"/>
    <col min="78" max="78" width="24.85546875" bestFit="1" customWidth="1"/>
    <col min="79" max="79" width="24.140625" bestFit="1" customWidth="1"/>
    <col min="80" max="80" width="23.140625" bestFit="1" customWidth="1"/>
    <col min="81" max="81" width="17" bestFit="1" customWidth="1"/>
    <col min="82" max="82" width="18.7109375" bestFit="1" customWidth="1"/>
    <col min="83" max="83" width="33" bestFit="1" customWidth="1"/>
    <col min="84" max="84" width="20.28515625" bestFit="1" customWidth="1"/>
    <col min="85" max="85" width="24.85546875" bestFit="1" customWidth="1"/>
    <col min="86" max="86" width="24.140625" bestFit="1" customWidth="1"/>
    <col min="87" max="87" width="23.140625" bestFit="1" customWidth="1"/>
    <col min="88" max="88" width="17" bestFit="1" customWidth="1"/>
    <col min="89" max="89" width="18.7109375" bestFit="1" customWidth="1"/>
    <col min="90" max="90" width="39.140625" bestFit="1" customWidth="1"/>
    <col min="91" max="91" width="24.85546875" bestFit="1" customWidth="1"/>
    <col min="92" max="92" width="24.140625" bestFit="1" customWidth="1"/>
    <col min="93" max="93" width="23.140625" bestFit="1" customWidth="1"/>
    <col min="94" max="94" width="17" bestFit="1" customWidth="1"/>
    <col min="95" max="95" width="18.7109375" bestFit="1" customWidth="1"/>
    <col min="96" max="96" width="33" bestFit="1" customWidth="1"/>
    <col min="97" max="97" width="20.28515625" bestFit="1" customWidth="1"/>
    <col min="98" max="98" width="27.7109375" bestFit="1" customWidth="1"/>
    <col min="99" max="99" width="24.85546875" bestFit="1" customWidth="1"/>
    <col min="100" max="100" width="24.140625" bestFit="1" customWidth="1"/>
    <col min="101" max="101" width="23.140625" bestFit="1" customWidth="1"/>
    <col min="102" max="102" width="17" bestFit="1" customWidth="1"/>
    <col min="103" max="103" width="18.7109375" bestFit="1" customWidth="1"/>
    <col min="104" max="104" width="33" bestFit="1" customWidth="1"/>
    <col min="105" max="105" width="20.28515625" bestFit="1" customWidth="1"/>
    <col min="106" max="106" width="24.85546875" bestFit="1" customWidth="1"/>
    <col min="107" max="107" width="24.140625" bestFit="1" customWidth="1"/>
    <col min="108" max="108" width="23.140625" bestFit="1" customWidth="1"/>
    <col min="109" max="109" width="17" bestFit="1" customWidth="1"/>
    <col min="110" max="110" width="18.7109375" bestFit="1" customWidth="1"/>
    <col min="111" max="111" width="34.85546875" bestFit="1" customWidth="1"/>
    <col min="112" max="112" width="26.7109375" bestFit="1" customWidth="1"/>
    <col min="113" max="113" width="36.140625" bestFit="1" customWidth="1"/>
    <col min="114" max="114" width="24.85546875" bestFit="1" customWidth="1"/>
    <col min="115" max="115" width="24.140625" bestFit="1" customWidth="1"/>
    <col min="116" max="116" width="23.140625" bestFit="1" customWidth="1"/>
    <col min="117" max="117" width="17" bestFit="1" customWidth="1"/>
    <col min="118" max="118" width="18.7109375" bestFit="1" customWidth="1"/>
    <col min="119" max="119" width="27.28515625" bestFit="1" customWidth="1"/>
    <col min="120" max="120" width="23.5703125" bestFit="1" customWidth="1"/>
    <col min="121" max="121" width="27" bestFit="1" customWidth="1"/>
    <col min="122" max="122" width="30.7109375" bestFit="1" customWidth="1"/>
    <col min="123" max="123" width="24.85546875" bestFit="1" customWidth="1"/>
    <col min="124" max="124" width="24.140625" bestFit="1" customWidth="1"/>
    <col min="125" max="125" width="23.140625" bestFit="1" customWidth="1"/>
    <col min="126" max="126" width="17" bestFit="1" customWidth="1"/>
    <col min="127" max="127" width="18.7109375" bestFit="1" customWidth="1"/>
    <col min="128" max="128" width="21.42578125" bestFit="1" customWidth="1"/>
    <col min="129" max="129" width="18.140625" bestFit="1" customWidth="1"/>
    <col min="130" max="130" width="17.28515625" bestFit="1" customWidth="1"/>
    <col min="131" max="131" width="24.85546875" bestFit="1" customWidth="1"/>
    <col min="132" max="132" width="24.140625" bestFit="1" customWidth="1"/>
    <col min="133" max="133" width="23.140625" bestFit="1" customWidth="1"/>
    <col min="134" max="134" width="17" bestFit="1" customWidth="1"/>
    <col min="135" max="135" width="18.7109375" bestFit="1" customWidth="1"/>
    <col min="136" max="136" width="24.85546875" bestFit="1" customWidth="1"/>
    <col min="137" max="137" width="24.140625" bestFit="1" customWidth="1"/>
    <col min="138" max="138" width="23.140625" bestFit="1" customWidth="1"/>
    <col min="139" max="139" width="17" bestFit="1" customWidth="1"/>
    <col min="140" max="140" width="18.7109375" bestFit="1" customWidth="1"/>
    <col min="141" max="141" width="30.140625" bestFit="1" customWidth="1"/>
    <col min="142" max="142" width="24.85546875" bestFit="1" customWidth="1"/>
    <col min="143" max="143" width="24.140625" bestFit="1" customWidth="1"/>
    <col min="144" max="144" width="23.140625" bestFit="1" customWidth="1"/>
    <col min="145" max="145" width="17" bestFit="1" customWidth="1"/>
    <col min="146" max="146" width="18.7109375" bestFit="1" customWidth="1"/>
    <col min="147" max="147" width="30.140625" bestFit="1" customWidth="1"/>
    <col min="148" max="148" width="24.85546875" bestFit="1" customWidth="1"/>
    <col min="149" max="149" width="24.140625" bestFit="1" customWidth="1"/>
    <col min="150" max="150" width="23.140625" bestFit="1" customWidth="1"/>
    <col min="151" max="151" width="17" bestFit="1" customWidth="1"/>
    <col min="152" max="152" width="18.7109375" bestFit="1" customWidth="1"/>
    <col min="153" max="153" width="23" bestFit="1" customWidth="1"/>
    <col min="154" max="154" width="24.85546875" bestFit="1" customWidth="1"/>
    <col min="155" max="155" width="24.140625" bestFit="1" customWidth="1"/>
    <col min="156" max="156" width="23.140625" bestFit="1" customWidth="1"/>
    <col min="157" max="157" width="17" bestFit="1" customWidth="1"/>
    <col min="158" max="158" width="18.7109375" bestFit="1" customWidth="1"/>
  </cols>
  <sheetData>
    <row r="2" spans="1:51" x14ac:dyDescent="0.25">
      <c r="A2" s="13" t="s">
        <v>50</v>
      </c>
      <c r="B2" s="14" t="s">
        <v>51</v>
      </c>
      <c r="C2" s="14" t="s">
        <v>245</v>
      </c>
      <c r="D2" s="15" t="s">
        <v>246</v>
      </c>
      <c r="E2" s="16" t="s">
        <v>247</v>
      </c>
      <c r="G2" s="5" t="s">
        <v>50</v>
      </c>
      <c r="H2" s="5" t="s">
        <v>51</v>
      </c>
      <c r="I2" s="5" t="s">
        <v>245</v>
      </c>
      <c r="K2" s="5" t="s">
        <v>50</v>
      </c>
      <c r="L2" s="5" t="s">
        <v>51</v>
      </c>
      <c r="N2" s="5" t="s">
        <v>248</v>
      </c>
      <c r="P2" s="5" t="s">
        <v>50</v>
      </c>
      <c r="Q2" s="5" t="s">
        <v>51</v>
      </c>
      <c r="R2" s="5" t="s">
        <v>245</v>
      </c>
      <c r="T2" s="22" t="s">
        <v>49</v>
      </c>
      <c r="U2" s="5" t="s">
        <v>249</v>
      </c>
      <c r="V2" s="5" t="s">
        <v>250</v>
      </c>
      <c r="W2" s="22" t="s">
        <v>50</v>
      </c>
      <c r="X2" s="5" t="s">
        <v>251</v>
      </c>
      <c r="Y2" s="5" t="s">
        <v>252</v>
      </c>
      <c r="Z2" s="22" t="s">
        <v>51</v>
      </c>
      <c r="AA2" s="5" t="s">
        <v>253</v>
      </c>
      <c r="AB2" s="5" t="s">
        <v>254</v>
      </c>
      <c r="AC2" s="25" t="s">
        <v>52</v>
      </c>
      <c r="AD2" s="25" t="s">
        <v>255</v>
      </c>
      <c r="AE2" s="25" t="s">
        <v>256</v>
      </c>
      <c r="AF2" s="25" t="s">
        <v>257</v>
      </c>
      <c r="AG2" s="25" t="s">
        <v>258</v>
      </c>
      <c r="AH2" s="25" t="s">
        <v>259</v>
      </c>
      <c r="AJ2" s="22" t="s">
        <v>49</v>
      </c>
      <c r="AK2" s="5" t="s">
        <v>249</v>
      </c>
      <c r="AL2" s="5" t="s">
        <v>250</v>
      </c>
      <c r="AM2" s="22" t="s">
        <v>50</v>
      </c>
      <c r="AN2" s="5" t="s">
        <v>251</v>
      </c>
      <c r="AO2" s="5" t="s">
        <v>252</v>
      </c>
      <c r="AP2" s="22" t="s">
        <v>51</v>
      </c>
      <c r="AQ2" s="5" t="s">
        <v>253</v>
      </c>
      <c r="AR2" s="5" t="s">
        <v>254</v>
      </c>
      <c r="AS2" s="25" t="s">
        <v>52</v>
      </c>
      <c r="AT2" s="25" t="s">
        <v>255</v>
      </c>
      <c r="AU2" s="25" t="s">
        <v>256</v>
      </c>
      <c r="AV2" s="25" t="s">
        <v>257</v>
      </c>
      <c r="AW2" s="25" t="s">
        <v>258</v>
      </c>
      <c r="AX2" s="25" t="s">
        <v>259</v>
      </c>
      <c r="AY2" s="7" t="s">
        <v>260</v>
      </c>
    </row>
    <row r="3" spans="1:51" x14ac:dyDescent="0.25">
      <c r="A3" s="8" t="s">
        <v>61</v>
      </c>
      <c r="B3" s="4" t="s">
        <v>214</v>
      </c>
      <c r="C3" s="4" t="s">
        <v>261</v>
      </c>
      <c r="D3" s="6" t="s">
        <v>262</v>
      </c>
      <c r="E3" s="9" t="s">
        <v>263</v>
      </c>
      <c r="G3" s="4" t="s">
        <v>61</v>
      </c>
      <c r="H3" s="4" t="s">
        <v>214</v>
      </c>
      <c r="I3" s="6" t="s">
        <v>264</v>
      </c>
      <c r="K3" s="6" t="s">
        <v>61</v>
      </c>
      <c r="L3" s="4" t="s">
        <v>214</v>
      </c>
      <c r="N3" s="6" t="s">
        <v>19</v>
      </c>
      <c r="P3" s="6" t="s">
        <v>61</v>
      </c>
      <c r="Q3" s="6" t="s">
        <v>214</v>
      </c>
      <c r="R3" s="6" t="s">
        <v>264</v>
      </c>
      <c r="T3" s="23" t="str">
        <f>U3&amp;" - "&amp;V3</f>
        <v>01 - Programas Sociais</v>
      </c>
      <c r="U3" s="6" t="str">
        <f>LEFT(AD3,2)</f>
        <v>01</v>
      </c>
      <c r="V3" s="6" t="s">
        <v>60</v>
      </c>
      <c r="W3" s="23" t="str">
        <f>X3&amp;" - "&amp;Y3</f>
        <v>01.01 - Educação</v>
      </c>
      <c r="X3" s="6" t="str">
        <f>LEFT(AD3,5)</f>
        <v>01.01</v>
      </c>
      <c r="Y3" s="6" t="s">
        <v>61</v>
      </c>
      <c r="Z3" s="23" t="str">
        <f>AA3&amp;" - "&amp;AB3</f>
        <v>01.01.01 - Educação Infantil</v>
      </c>
      <c r="AA3" s="6" t="str">
        <f>LEFT(AD3,8)</f>
        <v>01.01.01</v>
      </c>
      <c r="AB3" s="6" t="s">
        <v>214</v>
      </c>
      <c r="AC3" s="23" t="str">
        <f>AD3&amp;" - "&amp;AE3</f>
        <v>01.01.01.01 - Creche</v>
      </c>
      <c r="AD3" s="23" t="s">
        <v>265</v>
      </c>
      <c r="AE3" s="23" t="s">
        <v>215</v>
      </c>
      <c r="AF3" s="26" t="s">
        <v>20</v>
      </c>
      <c r="AG3" s="26" t="s">
        <v>266</v>
      </c>
      <c r="AH3" s="26" t="s">
        <v>267</v>
      </c>
      <c r="AJ3" s="23" t="str">
        <f>AK3&amp;" - "&amp;AL3</f>
        <v>01 - Programas Sociais</v>
      </c>
      <c r="AK3" s="6" t="str">
        <f>LEFT(AT3,2)</f>
        <v>01</v>
      </c>
      <c r="AL3" s="6" t="s">
        <v>60</v>
      </c>
      <c r="AM3" s="23" t="str">
        <f>AN3&amp;" - "&amp;AO3</f>
        <v>01.01 - Educação</v>
      </c>
      <c r="AN3" s="6" t="str">
        <f>LEFT(AT3,5)</f>
        <v>01.01</v>
      </c>
      <c r="AO3" s="6" t="s">
        <v>61</v>
      </c>
      <c r="AP3" s="23" t="str">
        <f>AQ3&amp;" - "&amp;AR3</f>
        <v>01.01.01 - Educação Infantil</v>
      </c>
      <c r="AQ3" s="6" t="str">
        <f>LEFT(AT3,8)</f>
        <v>01.01.01</v>
      </c>
      <c r="AR3" s="6" t="s">
        <v>214</v>
      </c>
      <c r="AS3" s="23" t="str">
        <f>AT3&amp;" - "&amp;AU3</f>
        <v>01.01.01.01 - Creche</v>
      </c>
      <c r="AT3" s="23" t="s">
        <v>265</v>
      </c>
      <c r="AU3" s="23" t="s">
        <v>215</v>
      </c>
      <c r="AV3" s="26" t="s">
        <v>20</v>
      </c>
      <c r="AW3" s="26" t="s">
        <v>266</v>
      </c>
      <c r="AX3" s="26" t="s">
        <v>267</v>
      </c>
      <c r="AY3" s="28" t="str">
        <f>SUBSTITUTE(AT3,".","")</f>
        <v>01010101</v>
      </c>
    </row>
    <row r="4" spans="1:51" x14ac:dyDescent="0.25">
      <c r="A4" s="8" t="s">
        <v>61</v>
      </c>
      <c r="B4" s="4" t="s">
        <v>214</v>
      </c>
      <c r="C4" s="4" t="s">
        <v>261</v>
      </c>
      <c r="D4" s="6" t="s">
        <v>268</v>
      </c>
      <c r="E4" s="10" t="s">
        <v>263</v>
      </c>
      <c r="G4" s="4" t="s">
        <v>85</v>
      </c>
      <c r="H4" s="4" t="s">
        <v>217</v>
      </c>
      <c r="I4" s="4" t="s">
        <v>269</v>
      </c>
      <c r="K4" s="6" t="s">
        <v>61</v>
      </c>
      <c r="L4" s="4" t="s">
        <v>217</v>
      </c>
      <c r="N4" s="6" t="s">
        <v>21</v>
      </c>
      <c r="P4" s="6" t="s">
        <v>61</v>
      </c>
      <c r="Q4" s="6" t="s">
        <v>217</v>
      </c>
      <c r="R4" s="6" t="s">
        <v>264</v>
      </c>
      <c r="T4" s="23" t="str">
        <f t="shared" ref="T4:T67" si="0">U4&amp;" - "&amp;V4</f>
        <v>01 - Programas Sociais</v>
      </c>
      <c r="U4" s="6" t="str">
        <f t="shared" ref="U4:U67" si="1">LEFT(AD4,2)</f>
        <v>01</v>
      </c>
      <c r="V4" s="6" t="s">
        <v>60</v>
      </c>
      <c r="W4" s="23" t="str">
        <f t="shared" ref="W4:W67" si="2">X4&amp;" - "&amp;Y4</f>
        <v>01.01 - Educação</v>
      </c>
      <c r="X4" s="6" t="str">
        <f t="shared" ref="X4:X67" si="3">LEFT(AD4,5)</f>
        <v>01.01</v>
      </c>
      <c r="Y4" s="6" t="s">
        <v>61</v>
      </c>
      <c r="Z4" s="23" t="str">
        <f t="shared" ref="Z4:Z67" si="4">AA4&amp;" - "&amp;AB4</f>
        <v>01.01.01 - Educação Infantil</v>
      </c>
      <c r="AA4" s="6" t="str">
        <f t="shared" ref="AA4:AA67" si="5">LEFT(AD4,8)</f>
        <v>01.01.01</v>
      </c>
      <c r="AB4" s="6" t="s">
        <v>214</v>
      </c>
      <c r="AC4" s="23" t="str">
        <f t="shared" ref="AC4:AC67" si="6">AD4&amp;" - "&amp;AE4</f>
        <v>01.01.01.02 - Pré-escola</v>
      </c>
      <c r="AD4" s="23" t="s">
        <v>270</v>
      </c>
      <c r="AE4" s="23" t="s">
        <v>216</v>
      </c>
      <c r="AF4" s="26" t="s">
        <v>20</v>
      </c>
      <c r="AG4" s="26" t="s">
        <v>266</v>
      </c>
      <c r="AH4" s="26" t="s">
        <v>267</v>
      </c>
      <c r="AJ4" s="23" t="str">
        <f t="shared" ref="AJ4:AJ16" si="7">AK4&amp;" - "&amp;AL4</f>
        <v>01 - Programas Sociais</v>
      </c>
      <c r="AK4" s="6" t="str">
        <f t="shared" ref="AK4:AK16" si="8">LEFT(AT4,2)</f>
        <v>01</v>
      </c>
      <c r="AL4" s="6" t="s">
        <v>60</v>
      </c>
      <c r="AM4" s="23" t="str">
        <f t="shared" ref="AM4:AM16" si="9">AN4&amp;" - "&amp;AO4</f>
        <v>01.01 - Educação</v>
      </c>
      <c r="AN4" s="6" t="str">
        <f t="shared" ref="AN4:AN16" si="10">LEFT(AT4,5)</f>
        <v>01.01</v>
      </c>
      <c r="AO4" s="6" t="s">
        <v>61</v>
      </c>
      <c r="AP4" s="23" t="str">
        <f t="shared" ref="AP4:AP16" si="11">AQ4&amp;" - "&amp;AR4</f>
        <v>01.01.01 - Educação Infantil</v>
      </c>
      <c r="AQ4" s="6" t="str">
        <f t="shared" ref="AQ4:AQ16" si="12">LEFT(AT4,8)</f>
        <v>01.01.01</v>
      </c>
      <c r="AR4" s="6" t="s">
        <v>214</v>
      </c>
      <c r="AS4" s="23" t="str">
        <f t="shared" ref="AS4:AS16" si="13">AT4&amp;" - "&amp;AU4</f>
        <v>01.01.01.02 - Pré-escola</v>
      </c>
      <c r="AT4" s="23" t="s">
        <v>270</v>
      </c>
      <c r="AU4" s="23" t="s">
        <v>216</v>
      </c>
      <c r="AV4" s="26" t="s">
        <v>20</v>
      </c>
      <c r="AW4" s="26" t="s">
        <v>266</v>
      </c>
      <c r="AX4" s="26" t="s">
        <v>267</v>
      </c>
      <c r="AY4" s="28" t="str">
        <f t="shared" ref="AY4:AY16" si="14">SUBSTITUTE(AT4,".","")</f>
        <v>01010102</v>
      </c>
    </row>
    <row r="5" spans="1:51" x14ac:dyDescent="0.25">
      <c r="A5" s="8" t="s">
        <v>61</v>
      </c>
      <c r="B5" s="4" t="s">
        <v>217</v>
      </c>
      <c r="C5" s="4" t="s">
        <v>261</v>
      </c>
      <c r="D5" s="6" t="s">
        <v>271</v>
      </c>
      <c r="E5" s="10" t="s">
        <v>263</v>
      </c>
      <c r="G5" s="4" t="s">
        <v>110</v>
      </c>
      <c r="H5" s="4" t="s">
        <v>218</v>
      </c>
      <c r="I5" s="4" t="s">
        <v>272</v>
      </c>
      <c r="K5" s="6" t="s">
        <v>61</v>
      </c>
      <c r="L5" s="4" t="s">
        <v>218</v>
      </c>
      <c r="N5" s="6" t="s">
        <v>22</v>
      </c>
      <c r="P5" s="6" t="s">
        <v>61</v>
      </c>
      <c r="Q5" s="6" t="s">
        <v>218</v>
      </c>
      <c r="R5" s="6" t="s">
        <v>264</v>
      </c>
      <c r="T5" s="23" t="str">
        <f t="shared" si="0"/>
        <v>01 - Programas Sociais</v>
      </c>
      <c r="U5" s="6" t="str">
        <f t="shared" si="1"/>
        <v>01</v>
      </c>
      <c r="V5" s="6" t="s">
        <v>60</v>
      </c>
      <c r="W5" s="23" t="str">
        <f t="shared" si="2"/>
        <v>01.01 - Educação</v>
      </c>
      <c r="X5" s="6" t="str">
        <f t="shared" si="3"/>
        <v>01.01</v>
      </c>
      <c r="Y5" s="6" t="s">
        <v>61</v>
      </c>
      <c r="Z5" s="23" t="str">
        <f t="shared" si="4"/>
        <v>01.01.02 - Ensino Fundamental</v>
      </c>
      <c r="AA5" s="6" t="str">
        <f t="shared" si="5"/>
        <v>01.01.02</v>
      </c>
      <c r="AB5" s="6" t="s">
        <v>217</v>
      </c>
      <c r="AC5" s="23" t="str">
        <f t="shared" si="6"/>
        <v>01.01.02.01 - Anos iniciais</v>
      </c>
      <c r="AD5" s="23" t="s">
        <v>273</v>
      </c>
      <c r="AE5" s="23" t="s">
        <v>64</v>
      </c>
      <c r="AF5" s="26" t="s">
        <v>20</v>
      </c>
      <c r="AG5" s="26" t="s">
        <v>266</v>
      </c>
      <c r="AH5" s="26" t="s">
        <v>267</v>
      </c>
      <c r="AJ5" s="23" t="str">
        <f t="shared" si="7"/>
        <v>01 - Programas Sociais</v>
      </c>
      <c r="AK5" s="6" t="str">
        <f t="shared" si="8"/>
        <v>01</v>
      </c>
      <c r="AL5" s="6" t="s">
        <v>60</v>
      </c>
      <c r="AM5" s="23" t="str">
        <f t="shared" si="9"/>
        <v>01.01 - Educação</v>
      </c>
      <c r="AN5" s="6" t="str">
        <f t="shared" si="10"/>
        <v>01.01</v>
      </c>
      <c r="AO5" s="6" t="s">
        <v>61</v>
      </c>
      <c r="AP5" s="23" t="str">
        <f t="shared" si="11"/>
        <v>01.01.02 - Ensino Fundamental</v>
      </c>
      <c r="AQ5" s="6" t="str">
        <f t="shared" si="12"/>
        <v>01.01.02</v>
      </c>
      <c r="AR5" s="6" t="s">
        <v>217</v>
      </c>
      <c r="AS5" s="23" t="str">
        <f t="shared" si="13"/>
        <v>01.01.02.01 - Anos iniciais</v>
      </c>
      <c r="AT5" s="23" t="s">
        <v>273</v>
      </c>
      <c r="AU5" s="23" t="s">
        <v>64</v>
      </c>
      <c r="AV5" s="26" t="s">
        <v>20</v>
      </c>
      <c r="AW5" s="26" t="s">
        <v>266</v>
      </c>
      <c r="AX5" s="26" t="s">
        <v>267</v>
      </c>
      <c r="AY5" s="28" t="str">
        <f t="shared" si="14"/>
        <v>01010201</v>
      </c>
    </row>
    <row r="6" spans="1:51" x14ac:dyDescent="0.25">
      <c r="A6" s="8" t="s">
        <v>61</v>
      </c>
      <c r="B6" s="4" t="s">
        <v>217</v>
      </c>
      <c r="C6" s="4" t="s">
        <v>261</v>
      </c>
      <c r="D6" s="6" t="s">
        <v>274</v>
      </c>
      <c r="E6" s="10" t="s">
        <v>263</v>
      </c>
      <c r="G6" s="4" t="s">
        <v>162</v>
      </c>
      <c r="H6" s="4" t="s">
        <v>62</v>
      </c>
      <c r="I6" s="4" t="s">
        <v>275</v>
      </c>
      <c r="K6" s="6" t="s">
        <v>61</v>
      </c>
      <c r="L6" s="4" t="s">
        <v>62</v>
      </c>
      <c r="N6" s="6" t="s">
        <v>23</v>
      </c>
      <c r="P6" s="6" t="s">
        <v>61</v>
      </c>
      <c r="Q6" s="6" t="s">
        <v>62</v>
      </c>
      <c r="R6" s="6" t="s">
        <v>264</v>
      </c>
      <c r="T6" s="23" t="str">
        <f t="shared" si="0"/>
        <v>01 - Programas Sociais</v>
      </c>
      <c r="U6" s="6" t="str">
        <f t="shared" si="1"/>
        <v>01</v>
      </c>
      <c r="V6" s="6" t="s">
        <v>60</v>
      </c>
      <c r="W6" s="23" t="str">
        <f t="shared" si="2"/>
        <v>01.01 - Educação</v>
      </c>
      <c r="X6" s="6" t="str">
        <f t="shared" si="3"/>
        <v>01.01</v>
      </c>
      <c r="Y6" s="6" t="s">
        <v>61</v>
      </c>
      <c r="Z6" s="23" t="str">
        <f t="shared" si="4"/>
        <v>01.01.02 - Ensino Fundamental</v>
      </c>
      <c r="AA6" s="6" t="str">
        <f t="shared" si="5"/>
        <v>01.01.02</v>
      </c>
      <c r="AB6" s="6" t="s">
        <v>217</v>
      </c>
      <c r="AC6" s="23" t="str">
        <f t="shared" si="6"/>
        <v>01.01.02.02 - Anos finais</v>
      </c>
      <c r="AD6" s="23" t="s">
        <v>276</v>
      </c>
      <c r="AE6" s="23" t="s">
        <v>67</v>
      </c>
      <c r="AF6" s="26" t="s">
        <v>20</v>
      </c>
      <c r="AG6" s="26" t="s">
        <v>266</v>
      </c>
      <c r="AH6" s="26" t="s">
        <v>267</v>
      </c>
      <c r="AJ6" s="23" t="str">
        <f t="shared" si="7"/>
        <v>01 - Programas Sociais</v>
      </c>
      <c r="AK6" s="6" t="str">
        <f t="shared" si="8"/>
        <v>01</v>
      </c>
      <c r="AL6" s="6" t="s">
        <v>60</v>
      </c>
      <c r="AM6" s="23" t="str">
        <f t="shared" si="9"/>
        <v>01.01 - Educação</v>
      </c>
      <c r="AN6" s="6" t="str">
        <f t="shared" si="10"/>
        <v>01.01</v>
      </c>
      <c r="AO6" s="6" t="s">
        <v>61</v>
      </c>
      <c r="AP6" s="23" t="str">
        <f t="shared" si="11"/>
        <v>01.01.02 - Ensino Fundamental</v>
      </c>
      <c r="AQ6" s="6" t="str">
        <f t="shared" si="12"/>
        <v>01.01.02</v>
      </c>
      <c r="AR6" s="6" t="s">
        <v>217</v>
      </c>
      <c r="AS6" s="23" t="str">
        <f t="shared" si="13"/>
        <v>01.01.02.02 - Anos finais</v>
      </c>
      <c r="AT6" s="23" t="s">
        <v>276</v>
      </c>
      <c r="AU6" s="23" t="s">
        <v>67</v>
      </c>
      <c r="AV6" s="26" t="s">
        <v>20</v>
      </c>
      <c r="AW6" s="26" t="s">
        <v>266</v>
      </c>
      <c r="AX6" s="26" t="s">
        <v>267</v>
      </c>
      <c r="AY6" s="28" t="str">
        <f t="shared" si="14"/>
        <v>01010202</v>
      </c>
    </row>
    <row r="7" spans="1:51" x14ac:dyDescent="0.25">
      <c r="A7" s="8" t="s">
        <v>61</v>
      </c>
      <c r="B7" s="4" t="s">
        <v>217</v>
      </c>
      <c r="C7" s="4" t="s">
        <v>261</v>
      </c>
      <c r="D7" s="4" t="s">
        <v>277</v>
      </c>
      <c r="E7" s="10" t="s">
        <v>278</v>
      </c>
      <c r="G7" s="6" t="s">
        <v>191</v>
      </c>
      <c r="H7" s="4" t="s">
        <v>279</v>
      </c>
      <c r="I7" s="4" t="s">
        <v>280</v>
      </c>
      <c r="K7" s="6" t="s">
        <v>61</v>
      </c>
      <c r="L7" s="4" t="s">
        <v>279</v>
      </c>
      <c r="N7" s="6" t="s">
        <v>24</v>
      </c>
      <c r="P7" s="6" t="s">
        <v>61</v>
      </c>
      <c r="Q7" s="6" t="s">
        <v>279</v>
      </c>
      <c r="R7" s="6" t="s">
        <v>269</v>
      </c>
      <c r="T7" s="23" t="str">
        <f t="shared" si="0"/>
        <v>01 - Programas Sociais</v>
      </c>
      <c r="U7" s="6" t="str">
        <f t="shared" si="1"/>
        <v>01</v>
      </c>
      <c r="V7" s="6" t="s">
        <v>60</v>
      </c>
      <c r="W7" s="23" t="str">
        <f t="shared" si="2"/>
        <v>01.01 - Educação</v>
      </c>
      <c r="X7" s="6" t="str">
        <f t="shared" si="3"/>
        <v>01.01</v>
      </c>
      <c r="Y7" s="6" t="s">
        <v>61</v>
      </c>
      <c r="Z7" s="23" t="str">
        <f t="shared" si="4"/>
        <v>01.01.03 - Ensino Médio</v>
      </c>
      <c r="AA7" s="6" t="str">
        <f t="shared" si="5"/>
        <v>01.01.03</v>
      </c>
      <c r="AB7" s="6" t="s">
        <v>218</v>
      </c>
      <c r="AC7" s="23" t="str">
        <f t="shared" si="6"/>
        <v>01.01.03.01 - Séries/Etapas</v>
      </c>
      <c r="AD7" s="23" t="s">
        <v>281</v>
      </c>
      <c r="AE7" s="23" t="s">
        <v>70</v>
      </c>
      <c r="AF7" s="26" t="s">
        <v>20</v>
      </c>
      <c r="AG7" s="26" t="s">
        <v>266</v>
      </c>
      <c r="AH7" s="26" t="s">
        <v>267</v>
      </c>
      <c r="AJ7" s="23" t="str">
        <f t="shared" si="7"/>
        <v>01 - Programas Sociais</v>
      </c>
      <c r="AK7" s="6" t="str">
        <f t="shared" si="8"/>
        <v>01</v>
      </c>
      <c r="AL7" s="6" t="s">
        <v>60</v>
      </c>
      <c r="AM7" s="23" t="str">
        <f t="shared" si="9"/>
        <v>01.01 - Educação</v>
      </c>
      <c r="AN7" s="6" t="str">
        <f t="shared" si="10"/>
        <v>01.01</v>
      </c>
      <c r="AO7" s="6" t="s">
        <v>61</v>
      </c>
      <c r="AP7" s="23" t="str">
        <f t="shared" si="11"/>
        <v>01.01.03 - Ensino Médio</v>
      </c>
      <c r="AQ7" s="6" t="str">
        <f t="shared" si="12"/>
        <v>01.01.03</v>
      </c>
      <c r="AR7" s="6" t="s">
        <v>218</v>
      </c>
      <c r="AS7" s="23" t="str">
        <f t="shared" si="13"/>
        <v>01.01.03.01 - Séries/Etapas</v>
      </c>
      <c r="AT7" s="23" t="s">
        <v>281</v>
      </c>
      <c r="AU7" s="23" t="s">
        <v>70</v>
      </c>
      <c r="AV7" s="26" t="s">
        <v>20</v>
      </c>
      <c r="AW7" s="26" t="s">
        <v>266</v>
      </c>
      <c r="AX7" s="26" t="s">
        <v>267</v>
      </c>
      <c r="AY7" s="28" t="str">
        <f t="shared" si="14"/>
        <v>01010301</v>
      </c>
    </row>
    <row r="8" spans="1:51" x14ac:dyDescent="0.25">
      <c r="A8" s="8" t="s">
        <v>61</v>
      </c>
      <c r="B8" s="4" t="s">
        <v>218</v>
      </c>
      <c r="C8" s="4" t="s">
        <v>261</v>
      </c>
      <c r="D8" s="4" t="s">
        <v>282</v>
      </c>
      <c r="E8" s="10" t="s">
        <v>263</v>
      </c>
      <c r="H8" s="4" t="s">
        <v>283</v>
      </c>
      <c r="I8" s="4" t="s">
        <v>284</v>
      </c>
      <c r="K8" s="6" t="s">
        <v>61</v>
      </c>
      <c r="L8" s="4" t="s">
        <v>283</v>
      </c>
      <c r="N8" s="6" t="s">
        <v>25</v>
      </c>
      <c r="P8" s="6" t="s">
        <v>61</v>
      </c>
      <c r="Q8" s="6" t="s">
        <v>279</v>
      </c>
      <c r="R8" s="6" t="s">
        <v>272</v>
      </c>
      <c r="T8" s="23" t="str">
        <f t="shared" si="0"/>
        <v>01 - Programas Sociais</v>
      </c>
      <c r="U8" s="6" t="str">
        <f t="shared" si="1"/>
        <v>01</v>
      </c>
      <c r="V8" s="6" t="s">
        <v>60</v>
      </c>
      <c r="W8" s="23" t="str">
        <f t="shared" si="2"/>
        <v>01.01 - Educação</v>
      </c>
      <c r="X8" s="6" t="str">
        <f t="shared" si="3"/>
        <v>01.01</v>
      </c>
      <c r="Y8" s="6" t="s">
        <v>61</v>
      </c>
      <c r="Z8" s="23" t="str">
        <f t="shared" si="4"/>
        <v>01.01.04 - Educação de Jovens e Adultos</v>
      </c>
      <c r="AA8" s="6" t="str">
        <f t="shared" si="5"/>
        <v>01.01.04</v>
      </c>
      <c r="AB8" s="6" t="s">
        <v>62</v>
      </c>
      <c r="AC8" s="23" t="str">
        <f t="shared" si="6"/>
        <v>01.01.04.01 - Anos iniciais</v>
      </c>
      <c r="AD8" s="23" t="s">
        <v>59</v>
      </c>
      <c r="AE8" s="23" t="s">
        <v>64</v>
      </c>
      <c r="AF8" s="26" t="s">
        <v>20</v>
      </c>
      <c r="AG8" s="26" t="s">
        <v>266</v>
      </c>
      <c r="AH8" s="26" t="s">
        <v>267</v>
      </c>
      <c r="AJ8" s="23" t="str">
        <f t="shared" si="7"/>
        <v>01 - Programas Sociais</v>
      </c>
      <c r="AK8" s="6" t="str">
        <f t="shared" si="8"/>
        <v>01</v>
      </c>
      <c r="AL8" s="6" t="s">
        <v>60</v>
      </c>
      <c r="AM8" s="23" t="str">
        <f t="shared" si="9"/>
        <v>01.01 - Educação</v>
      </c>
      <c r="AN8" s="6" t="str">
        <f t="shared" si="10"/>
        <v>01.01</v>
      </c>
      <c r="AO8" s="6" t="s">
        <v>61</v>
      </c>
      <c r="AP8" s="23" t="str">
        <f t="shared" si="11"/>
        <v>01.01.04 - Educação de Jovens e Adultos</v>
      </c>
      <c r="AQ8" s="6" t="str">
        <f t="shared" si="12"/>
        <v>01.01.04</v>
      </c>
      <c r="AR8" s="6" t="s">
        <v>62</v>
      </c>
      <c r="AS8" s="23" t="str">
        <f t="shared" si="13"/>
        <v>01.01.04.01 - Anos iniciais</v>
      </c>
      <c r="AT8" s="23" t="s">
        <v>59</v>
      </c>
      <c r="AU8" s="23" t="s">
        <v>64</v>
      </c>
      <c r="AV8" s="26" t="s">
        <v>20</v>
      </c>
      <c r="AW8" s="26" t="s">
        <v>266</v>
      </c>
      <c r="AX8" s="26" t="s">
        <v>267</v>
      </c>
      <c r="AY8" s="28" t="str">
        <f t="shared" si="14"/>
        <v>01010401</v>
      </c>
    </row>
    <row r="9" spans="1:51" x14ac:dyDescent="0.25">
      <c r="A9" s="8" t="s">
        <v>61</v>
      </c>
      <c r="B9" s="4" t="s">
        <v>218</v>
      </c>
      <c r="C9" s="4" t="s">
        <v>261</v>
      </c>
      <c r="D9" s="4" t="s">
        <v>285</v>
      </c>
      <c r="E9" s="10" t="s">
        <v>278</v>
      </c>
      <c r="H9" s="4" t="s">
        <v>286</v>
      </c>
      <c r="I9" s="4" t="s">
        <v>287</v>
      </c>
      <c r="K9" s="6" t="s">
        <v>61</v>
      </c>
      <c r="L9" s="4" t="s">
        <v>288</v>
      </c>
      <c r="N9" s="6" t="s">
        <v>26</v>
      </c>
      <c r="P9" s="6" t="s">
        <v>61</v>
      </c>
      <c r="Q9" s="6" t="s">
        <v>279</v>
      </c>
      <c r="R9" s="6" t="s">
        <v>275</v>
      </c>
      <c r="T9" s="23" t="str">
        <f t="shared" si="0"/>
        <v>01 - Programas Sociais</v>
      </c>
      <c r="U9" s="6" t="str">
        <f t="shared" si="1"/>
        <v>01</v>
      </c>
      <c r="V9" s="6" t="s">
        <v>60</v>
      </c>
      <c r="W9" s="23" t="str">
        <f t="shared" si="2"/>
        <v>01.01 - Educação</v>
      </c>
      <c r="X9" s="6" t="str">
        <f t="shared" si="3"/>
        <v>01.01</v>
      </c>
      <c r="Y9" s="6" t="s">
        <v>61</v>
      </c>
      <c r="Z9" s="23" t="str">
        <f t="shared" si="4"/>
        <v>01.01.04 - Educação de Jovens e Adultos</v>
      </c>
      <c r="AA9" s="6" t="str">
        <f t="shared" si="5"/>
        <v>01.01.04</v>
      </c>
      <c r="AB9" s="6" t="s">
        <v>62</v>
      </c>
      <c r="AC9" s="23" t="str">
        <f t="shared" si="6"/>
        <v>01.01.04.02 - Anos finais</v>
      </c>
      <c r="AD9" s="23" t="s">
        <v>65</v>
      </c>
      <c r="AE9" s="23" t="s">
        <v>67</v>
      </c>
      <c r="AF9" s="26" t="s">
        <v>20</v>
      </c>
      <c r="AG9" s="26" t="s">
        <v>266</v>
      </c>
      <c r="AH9" s="26" t="s">
        <v>267</v>
      </c>
      <c r="AJ9" s="23" t="str">
        <f t="shared" si="7"/>
        <v>01 - Programas Sociais</v>
      </c>
      <c r="AK9" s="6" t="str">
        <f t="shared" si="8"/>
        <v>01</v>
      </c>
      <c r="AL9" s="6" t="s">
        <v>60</v>
      </c>
      <c r="AM9" s="23" t="str">
        <f t="shared" si="9"/>
        <v>01.01 - Educação</v>
      </c>
      <c r="AN9" s="6" t="str">
        <f t="shared" si="10"/>
        <v>01.01</v>
      </c>
      <c r="AO9" s="6" t="s">
        <v>61</v>
      </c>
      <c r="AP9" s="23" t="str">
        <f t="shared" si="11"/>
        <v>01.01.04 - Educação de Jovens e Adultos</v>
      </c>
      <c r="AQ9" s="6" t="str">
        <f t="shared" si="12"/>
        <v>01.01.04</v>
      </c>
      <c r="AR9" s="6" t="s">
        <v>62</v>
      </c>
      <c r="AS9" s="23" t="str">
        <f t="shared" si="13"/>
        <v>01.01.04.02 - Anos finais</v>
      </c>
      <c r="AT9" s="23" t="s">
        <v>65</v>
      </c>
      <c r="AU9" s="23" t="s">
        <v>67</v>
      </c>
      <c r="AV9" s="26" t="s">
        <v>20</v>
      </c>
      <c r="AW9" s="26" t="s">
        <v>266</v>
      </c>
      <c r="AX9" s="26" t="s">
        <v>267</v>
      </c>
      <c r="AY9" s="28" t="str">
        <f t="shared" si="14"/>
        <v>01010402</v>
      </c>
    </row>
    <row r="10" spans="1:51" x14ac:dyDescent="0.25">
      <c r="A10" s="8" t="s">
        <v>61</v>
      </c>
      <c r="B10" s="4" t="s">
        <v>62</v>
      </c>
      <c r="C10" s="4" t="s">
        <v>261</v>
      </c>
      <c r="D10" s="4" t="s">
        <v>289</v>
      </c>
      <c r="E10" s="10" t="s">
        <v>263</v>
      </c>
      <c r="H10" s="4" t="s">
        <v>290</v>
      </c>
      <c r="I10" s="4" t="s">
        <v>291</v>
      </c>
      <c r="K10" s="4" t="s">
        <v>85</v>
      </c>
      <c r="L10" s="4" t="s">
        <v>97</v>
      </c>
      <c r="N10" s="6" t="s">
        <v>27</v>
      </c>
      <c r="P10" s="6" t="s">
        <v>61</v>
      </c>
      <c r="Q10" s="6" t="s">
        <v>283</v>
      </c>
      <c r="R10" s="6" t="s">
        <v>264</v>
      </c>
      <c r="T10" s="23" t="str">
        <f t="shared" si="0"/>
        <v>01 - Programas Sociais</v>
      </c>
      <c r="U10" s="6" t="str">
        <f t="shared" si="1"/>
        <v>01</v>
      </c>
      <c r="V10" s="6" t="s">
        <v>60</v>
      </c>
      <c r="W10" s="23" t="str">
        <f t="shared" si="2"/>
        <v>01.01 - Educação</v>
      </c>
      <c r="X10" s="6" t="str">
        <f t="shared" si="3"/>
        <v>01.01</v>
      </c>
      <c r="Y10" s="6" t="s">
        <v>61</v>
      </c>
      <c r="Z10" s="23" t="str">
        <f t="shared" si="4"/>
        <v>01.01.04 - Educação de Jovens e Adultos</v>
      </c>
      <c r="AA10" s="6" t="str">
        <f t="shared" si="5"/>
        <v>01.01.04</v>
      </c>
      <c r="AB10" s="6" t="s">
        <v>62</v>
      </c>
      <c r="AC10" s="23" t="str">
        <f t="shared" si="6"/>
        <v>01.01.04.03 - Séries/Etapas</v>
      </c>
      <c r="AD10" s="23" t="s">
        <v>68</v>
      </c>
      <c r="AE10" s="23" t="s">
        <v>70</v>
      </c>
      <c r="AF10" s="26" t="s">
        <v>20</v>
      </c>
      <c r="AG10" s="26" t="s">
        <v>266</v>
      </c>
      <c r="AH10" s="26" t="s">
        <v>267</v>
      </c>
      <c r="AJ10" s="23" t="str">
        <f t="shared" si="7"/>
        <v>01 - Programas Sociais</v>
      </c>
      <c r="AK10" s="6" t="str">
        <f t="shared" si="8"/>
        <v>01</v>
      </c>
      <c r="AL10" s="6" t="s">
        <v>60</v>
      </c>
      <c r="AM10" s="23" t="str">
        <f t="shared" si="9"/>
        <v>01.01 - Educação</v>
      </c>
      <c r="AN10" s="6" t="str">
        <f t="shared" si="10"/>
        <v>01.01</v>
      </c>
      <c r="AO10" s="6" t="s">
        <v>61</v>
      </c>
      <c r="AP10" s="23" t="str">
        <f t="shared" si="11"/>
        <v>01.01.04 - Educação de Jovens e Adultos</v>
      </c>
      <c r="AQ10" s="6" t="str">
        <f t="shared" si="12"/>
        <v>01.01.04</v>
      </c>
      <c r="AR10" s="6" t="s">
        <v>62</v>
      </c>
      <c r="AS10" s="23" t="str">
        <f t="shared" si="13"/>
        <v>01.01.04.03 - Séries/Etapas</v>
      </c>
      <c r="AT10" s="23" t="s">
        <v>68</v>
      </c>
      <c r="AU10" s="23" t="s">
        <v>70</v>
      </c>
      <c r="AV10" s="26" t="s">
        <v>20</v>
      </c>
      <c r="AW10" s="26" t="s">
        <v>266</v>
      </c>
      <c r="AX10" s="26" t="s">
        <v>267</v>
      </c>
      <c r="AY10" s="28" t="str">
        <f t="shared" si="14"/>
        <v>01010403</v>
      </c>
    </row>
    <row r="11" spans="1:51" x14ac:dyDescent="0.25">
      <c r="A11" s="8" t="s">
        <v>61</v>
      </c>
      <c r="B11" s="4" t="s">
        <v>62</v>
      </c>
      <c r="C11" s="4" t="s">
        <v>261</v>
      </c>
      <c r="D11" s="4" t="s">
        <v>292</v>
      </c>
      <c r="E11" s="10" t="s">
        <v>263</v>
      </c>
      <c r="H11" s="4" t="s">
        <v>90</v>
      </c>
      <c r="I11" s="4" t="s">
        <v>293</v>
      </c>
      <c r="K11" s="6" t="s">
        <v>110</v>
      </c>
      <c r="L11" s="4" t="s">
        <v>111</v>
      </c>
      <c r="N11" s="6" t="s">
        <v>28</v>
      </c>
      <c r="P11" s="6" t="s">
        <v>61</v>
      </c>
      <c r="Q11" s="6" t="s">
        <v>288</v>
      </c>
      <c r="R11" s="6" t="s">
        <v>280</v>
      </c>
      <c r="T11" s="23" t="str">
        <f t="shared" si="0"/>
        <v>01 - Programas Sociais</v>
      </c>
      <c r="U11" s="6" t="str">
        <f t="shared" si="1"/>
        <v>01</v>
      </c>
      <c r="V11" s="6" t="s">
        <v>60</v>
      </c>
      <c r="W11" s="23" t="str">
        <f t="shared" si="2"/>
        <v>01.01 - Educação</v>
      </c>
      <c r="X11" s="6" t="str">
        <f t="shared" si="3"/>
        <v>01.01</v>
      </c>
      <c r="Y11" s="6" t="s">
        <v>61</v>
      </c>
      <c r="Z11" s="23" t="str">
        <f t="shared" si="4"/>
        <v>01.01.04 - Educação de Jovens e Adultos</v>
      </c>
      <c r="AA11" s="6" t="str">
        <f t="shared" si="5"/>
        <v>01.01.04</v>
      </c>
      <c r="AB11" s="6" t="s">
        <v>62</v>
      </c>
      <c r="AC11" s="23" t="str">
        <f t="shared" si="6"/>
        <v>01.01.04.04 - Alfabetização</v>
      </c>
      <c r="AD11" s="23" t="s">
        <v>71</v>
      </c>
      <c r="AE11" s="23" t="s">
        <v>73</v>
      </c>
      <c r="AF11" s="26" t="s">
        <v>20</v>
      </c>
      <c r="AG11" s="26" t="s">
        <v>266</v>
      </c>
      <c r="AH11" s="26" t="s">
        <v>267</v>
      </c>
      <c r="AJ11" s="23" t="str">
        <f t="shared" si="7"/>
        <v>01 - Programas Sociais</v>
      </c>
      <c r="AK11" s="6" t="str">
        <f t="shared" si="8"/>
        <v>01</v>
      </c>
      <c r="AL11" s="6" t="s">
        <v>60</v>
      </c>
      <c r="AM11" s="23" t="str">
        <f t="shared" si="9"/>
        <v>01.01 - Educação</v>
      </c>
      <c r="AN11" s="6" t="str">
        <f t="shared" si="10"/>
        <v>01.01</v>
      </c>
      <c r="AO11" s="6" t="s">
        <v>61</v>
      </c>
      <c r="AP11" s="23" t="str">
        <f t="shared" si="11"/>
        <v>01.01.04 - Educação de Jovens e Adultos</v>
      </c>
      <c r="AQ11" s="6" t="str">
        <f t="shared" si="12"/>
        <v>01.01.04</v>
      </c>
      <c r="AR11" s="6" t="s">
        <v>62</v>
      </c>
      <c r="AS11" s="23" t="str">
        <f t="shared" si="13"/>
        <v>01.01.04.04 - Alfabetização</v>
      </c>
      <c r="AT11" s="23" t="s">
        <v>71</v>
      </c>
      <c r="AU11" s="23" t="s">
        <v>73</v>
      </c>
      <c r="AV11" s="26" t="s">
        <v>20</v>
      </c>
      <c r="AW11" s="26" t="s">
        <v>266</v>
      </c>
      <c r="AX11" s="26" t="s">
        <v>267</v>
      </c>
      <c r="AY11" s="28" t="str">
        <f t="shared" si="14"/>
        <v>01010404</v>
      </c>
    </row>
    <row r="12" spans="1:51" x14ac:dyDescent="0.25">
      <c r="A12" s="8" t="s">
        <v>61</v>
      </c>
      <c r="B12" s="4" t="s">
        <v>62</v>
      </c>
      <c r="C12" s="4" t="s">
        <v>261</v>
      </c>
      <c r="D12" s="4" t="s">
        <v>294</v>
      </c>
      <c r="E12" s="10" t="s">
        <v>263</v>
      </c>
      <c r="H12" s="4" t="s">
        <v>97</v>
      </c>
      <c r="I12" s="4" t="s">
        <v>295</v>
      </c>
      <c r="K12" s="6" t="s">
        <v>110</v>
      </c>
      <c r="L12" s="4" t="s">
        <v>119</v>
      </c>
      <c r="N12" s="6" t="s">
        <v>29</v>
      </c>
      <c r="P12" s="6" t="s">
        <v>61</v>
      </c>
      <c r="Q12" s="6" t="s">
        <v>288</v>
      </c>
      <c r="R12" s="6" t="s">
        <v>284</v>
      </c>
      <c r="T12" s="23" t="str">
        <f t="shared" si="0"/>
        <v>01 - Programas Sociais</v>
      </c>
      <c r="U12" s="6" t="str">
        <f t="shared" si="1"/>
        <v>01</v>
      </c>
      <c r="V12" s="6" t="s">
        <v>60</v>
      </c>
      <c r="W12" s="23" t="str">
        <f t="shared" si="2"/>
        <v>01.01 - Educação</v>
      </c>
      <c r="X12" s="6" t="str">
        <f t="shared" si="3"/>
        <v>01.01</v>
      </c>
      <c r="Y12" s="6" t="s">
        <v>61</v>
      </c>
      <c r="Z12" s="23" t="str">
        <f t="shared" si="4"/>
        <v>01.01.05 - Educação Ampliada</v>
      </c>
      <c r="AA12" s="6" t="str">
        <f t="shared" si="5"/>
        <v>01.01.05</v>
      </c>
      <c r="AB12" s="6" t="s">
        <v>75</v>
      </c>
      <c r="AC12" s="23" t="str">
        <f t="shared" si="6"/>
        <v>01.01.05.01 - Ações formativas</v>
      </c>
      <c r="AD12" s="23" t="s">
        <v>74</v>
      </c>
      <c r="AE12" s="23" t="s">
        <v>77</v>
      </c>
      <c r="AF12" s="26" t="s">
        <v>20</v>
      </c>
      <c r="AG12" s="26" t="s">
        <v>266</v>
      </c>
      <c r="AH12" s="26" t="s">
        <v>267</v>
      </c>
      <c r="AJ12" s="23" t="str">
        <f t="shared" si="7"/>
        <v>01 - Programas Sociais</v>
      </c>
      <c r="AK12" s="6" t="str">
        <f t="shared" si="8"/>
        <v>01</v>
      </c>
      <c r="AL12" s="6" t="s">
        <v>60</v>
      </c>
      <c r="AM12" s="23" t="str">
        <f t="shared" si="9"/>
        <v>01.01 - Educação</v>
      </c>
      <c r="AN12" s="6" t="str">
        <f t="shared" si="10"/>
        <v>01.01</v>
      </c>
      <c r="AO12" s="6" t="s">
        <v>61</v>
      </c>
      <c r="AP12" s="23" t="str">
        <f t="shared" si="11"/>
        <v>01.01.05 - Educação Ampliada</v>
      </c>
      <c r="AQ12" s="6" t="str">
        <f t="shared" si="12"/>
        <v>01.01.05</v>
      </c>
      <c r="AR12" s="6" t="s">
        <v>75</v>
      </c>
      <c r="AS12" s="23" t="str">
        <f t="shared" si="13"/>
        <v>01.01.05.01 - Ações formativas</v>
      </c>
      <c r="AT12" s="23" t="s">
        <v>74</v>
      </c>
      <c r="AU12" s="23" t="s">
        <v>77</v>
      </c>
      <c r="AV12" s="26" t="s">
        <v>20</v>
      </c>
      <c r="AW12" s="26" t="s">
        <v>266</v>
      </c>
      <c r="AX12" s="26" t="s">
        <v>267</v>
      </c>
      <c r="AY12" s="28" t="str">
        <f t="shared" si="14"/>
        <v>01010501</v>
      </c>
    </row>
    <row r="13" spans="1:51" x14ac:dyDescent="0.25">
      <c r="A13" s="8" t="s">
        <v>61</v>
      </c>
      <c r="B13" s="4" t="s">
        <v>62</v>
      </c>
      <c r="C13" s="4" t="s">
        <v>261</v>
      </c>
      <c r="D13" s="4" t="s">
        <v>296</v>
      </c>
      <c r="E13" s="10" t="s">
        <v>263</v>
      </c>
      <c r="H13" s="4" t="s">
        <v>297</v>
      </c>
      <c r="I13" s="4" t="s">
        <v>298</v>
      </c>
      <c r="K13" s="6" t="s">
        <v>110</v>
      </c>
      <c r="L13" s="4" t="s">
        <v>128</v>
      </c>
      <c r="N13" s="6" t="s">
        <v>30</v>
      </c>
      <c r="P13" s="6" t="s">
        <v>61</v>
      </c>
      <c r="Q13" s="6" t="s">
        <v>288</v>
      </c>
      <c r="R13" s="6" t="s">
        <v>287</v>
      </c>
      <c r="T13" s="23" t="str">
        <f t="shared" si="0"/>
        <v>01 - Programas Sociais</v>
      </c>
      <c r="U13" s="6" t="str">
        <f t="shared" si="1"/>
        <v>01</v>
      </c>
      <c r="V13" s="6" t="s">
        <v>60</v>
      </c>
      <c r="W13" s="23" t="str">
        <f t="shared" si="2"/>
        <v>01.01 - Educação</v>
      </c>
      <c r="X13" s="6" t="str">
        <f t="shared" si="3"/>
        <v>01.01</v>
      </c>
      <c r="Y13" s="6" t="s">
        <v>61</v>
      </c>
      <c r="Z13" s="23" t="str">
        <f t="shared" si="4"/>
        <v>01.01.05 - Educação Ampliada</v>
      </c>
      <c r="AA13" s="6" t="str">
        <f t="shared" si="5"/>
        <v>01.01.05</v>
      </c>
      <c r="AB13" s="6" t="s">
        <v>75</v>
      </c>
      <c r="AC13" s="23" t="str">
        <f t="shared" si="6"/>
        <v>01.01.05.02 - Ações mediadas</v>
      </c>
      <c r="AD13" s="23" t="s">
        <v>78</v>
      </c>
      <c r="AE13" s="23" t="s">
        <v>80</v>
      </c>
      <c r="AF13" s="26" t="s">
        <v>20</v>
      </c>
      <c r="AG13" s="26" t="s">
        <v>266</v>
      </c>
      <c r="AH13" s="26" t="s">
        <v>267</v>
      </c>
      <c r="AJ13" s="23" t="str">
        <f t="shared" si="7"/>
        <v>01 - Programas Sociais</v>
      </c>
      <c r="AK13" s="6" t="str">
        <f t="shared" si="8"/>
        <v>01</v>
      </c>
      <c r="AL13" s="6" t="s">
        <v>60</v>
      </c>
      <c r="AM13" s="23" t="str">
        <f t="shared" si="9"/>
        <v>01.01 - Educação</v>
      </c>
      <c r="AN13" s="6" t="str">
        <f t="shared" si="10"/>
        <v>01.01</v>
      </c>
      <c r="AO13" s="6" t="s">
        <v>61</v>
      </c>
      <c r="AP13" s="23" t="str">
        <f t="shared" si="11"/>
        <v>01.01.05 - Educação Ampliada</v>
      </c>
      <c r="AQ13" s="6" t="str">
        <f t="shared" si="12"/>
        <v>01.01.05</v>
      </c>
      <c r="AR13" s="6" t="s">
        <v>75</v>
      </c>
      <c r="AS13" s="23" t="str">
        <f t="shared" si="13"/>
        <v>01.01.05.02 - Ações mediadas</v>
      </c>
      <c r="AT13" s="23" t="s">
        <v>78</v>
      </c>
      <c r="AU13" s="23" t="s">
        <v>80</v>
      </c>
      <c r="AV13" s="26" t="s">
        <v>20</v>
      </c>
      <c r="AW13" s="26" t="s">
        <v>266</v>
      </c>
      <c r="AX13" s="26" t="s">
        <v>267</v>
      </c>
      <c r="AY13" s="28" t="str">
        <f t="shared" si="14"/>
        <v>01010502</v>
      </c>
    </row>
    <row r="14" spans="1:51" x14ac:dyDescent="0.25">
      <c r="A14" s="8" t="s">
        <v>61</v>
      </c>
      <c r="B14" s="4" t="s">
        <v>279</v>
      </c>
      <c r="C14" s="4" t="s">
        <v>269</v>
      </c>
      <c r="D14" s="4" t="s">
        <v>299</v>
      </c>
      <c r="E14" s="10" t="s">
        <v>263</v>
      </c>
      <c r="H14" s="4" t="s">
        <v>111</v>
      </c>
      <c r="I14" s="4" t="s">
        <v>300</v>
      </c>
      <c r="K14" s="6" t="s">
        <v>110</v>
      </c>
      <c r="L14" s="4" t="s">
        <v>139</v>
      </c>
      <c r="N14" s="6" t="s">
        <v>31</v>
      </c>
      <c r="P14" s="6" t="s">
        <v>85</v>
      </c>
      <c r="Q14" s="6" t="s">
        <v>97</v>
      </c>
      <c r="R14" s="6" t="s">
        <v>264</v>
      </c>
      <c r="T14" s="23" t="str">
        <f t="shared" si="0"/>
        <v>01 - Programas Sociais</v>
      </c>
      <c r="U14" s="6" t="str">
        <f t="shared" si="1"/>
        <v>01</v>
      </c>
      <c r="V14" s="6" t="s">
        <v>60</v>
      </c>
      <c r="W14" s="23" t="str">
        <f t="shared" si="2"/>
        <v>01.01 - Educação</v>
      </c>
      <c r="X14" s="6" t="str">
        <f t="shared" si="3"/>
        <v>01.01</v>
      </c>
      <c r="Y14" s="6" t="s">
        <v>61</v>
      </c>
      <c r="Z14" s="23" t="str">
        <f t="shared" si="4"/>
        <v>01.01.05 - Educação Ampliada</v>
      </c>
      <c r="AA14" s="6" t="str">
        <f t="shared" si="5"/>
        <v>01.01.05</v>
      </c>
      <c r="AB14" s="6" t="s">
        <v>75</v>
      </c>
      <c r="AC14" s="23" t="str">
        <f t="shared" si="6"/>
        <v>01.01.05.03 - Apresentações</v>
      </c>
      <c r="AD14" s="23" t="s">
        <v>301</v>
      </c>
      <c r="AE14" s="23" t="s">
        <v>117</v>
      </c>
      <c r="AF14" s="26" t="s">
        <v>20</v>
      </c>
      <c r="AG14" s="26" t="s">
        <v>266</v>
      </c>
      <c r="AH14" s="26" t="s">
        <v>267</v>
      </c>
      <c r="AJ14" s="23" t="str">
        <f t="shared" si="7"/>
        <v>01 - Programas Sociais</v>
      </c>
      <c r="AK14" s="6" t="str">
        <f t="shared" si="8"/>
        <v>01</v>
      </c>
      <c r="AL14" s="6" t="s">
        <v>60</v>
      </c>
      <c r="AM14" s="23" t="str">
        <f t="shared" si="9"/>
        <v>01.01 - Educação</v>
      </c>
      <c r="AN14" s="6" t="str">
        <f t="shared" si="10"/>
        <v>01.01</v>
      </c>
      <c r="AO14" s="6" t="s">
        <v>61</v>
      </c>
      <c r="AP14" s="23" t="str">
        <f t="shared" si="11"/>
        <v>01.01.05 - Educação Ampliada</v>
      </c>
      <c r="AQ14" s="6" t="str">
        <f t="shared" si="12"/>
        <v>01.01.05</v>
      </c>
      <c r="AR14" s="6" t="s">
        <v>75</v>
      </c>
      <c r="AS14" s="23" t="str">
        <f t="shared" si="13"/>
        <v>01.01.05.03 - Apresentações</v>
      </c>
      <c r="AT14" s="23" t="s">
        <v>301</v>
      </c>
      <c r="AU14" s="23" t="s">
        <v>117</v>
      </c>
      <c r="AV14" s="26" t="s">
        <v>20</v>
      </c>
      <c r="AW14" s="26" t="s">
        <v>266</v>
      </c>
      <c r="AX14" s="26" t="s">
        <v>267</v>
      </c>
      <c r="AY14" s="28" t="str">
        <f t="shared" si="14"/>
        <v>01010503</v>
      </c>
    </row>
    <row r="15" spans="1:51" x14ac:dyDescent="0.25">
      <c r="A15" s="8" t="s">
        <v>61</v>
      </c>
      <c r="B15" s="4" t="s">
        <v>279</v>
      </c>
      <c r="C15" s="4" t="s">
        <v>269</v>
      </c>
      <c r="D15" s="4" t="s">
        <v>302</v>
      </c>
      <c r="E15" s="10" t="s">
        <v>263</v>
      </c>
      <c r="H15" s="4" t="s">
        <v>119</v>
      </c>
      <c r="I15" s="4" t="s">
        <v>303</v>
      </c>
      <c r="K15" s="6" t="s">
        <v>110</v>
      </c>
      <c r="L15" s="4" t="s">
        <v>133</v>
      </c>
      <c r="N15" s="6" t="s">
        <v>32</v>
      </c>
      <c r="P15" s="6" t="s">
        <v>110</v>
      </c>
      <c r="Q15" s="6" t="s">
        <v>111</v>
      </c>
      <c r="R15" s="6" t="s">
        <v>291</v>
      </c>
      <c r="T15" s="23" t="str">
        <f t="shared" si="0"/>
        <v>01 - Programas Sociais</v>
      </c>
      <c r="U15" s="6" t="str">
        <f t="shared" si="1"/>
        <v>01</v>
      </c>
      <c r="V15" s="6" t="s">
        <v>60</v>
      </c>
      <c r="W15" s="23" t="str">
        <f t="shared" si="2"/>
        <v>01.01 - Educação</v>
      </c>
      <c r="X15" s="6" t="str">
        <f t="shared" si="3"/>
        <v>01.01</v>
      </c>
      <c r="Y15" s="6" t="s">
        <v>61</v>
      </c>
      <c r="Z15" s="23" t="str">
        <f t="shared" si="4"/>
        <v>01.01.05 - Educação Ampliada</v>
      </c>
      <c r="AA15" s="6" t="str">
        <f t="shared" si="5"/>
        <v>01.01.05</v>
      </c>
      <c r="AB15" s="6" t="s">
        <v>75</v>
      </c>
      <c r="AC15" s="23" t="str">
        <f t="shared" si="6"/>
        <v>01.01.05.04 - Eventos</v>
      </c>
      <c r="AD15" s="23" t="s">
        <v>304</v>
      </c>
      <c r="AE15" s="23" t="s">
        <v>106</v>
      </c>
      <c r="AF15" s="26" t="s">
        <v>20</v>
      </c>
      <c r="AG15" s="26" t="s">
        <v>266</v>
      </c>
      <c r="AH15" s="26" t="s">
        <v>267</v>
      </c>
      <c r="AJ15" s="23" t="str">
        <f t="shared" si="7"/>
        <v>01 - Programas Sociais</v>
      </c>
      <c r="AK15" s="6" t="str">
        <f t="shared" si="8"/>
        <v>01</v>
      </c>
      <c r="AL15" s="6" t="s">
        <v>60</v>
      </c>
      <c r="AM15" s="23" t="str">
        <f t="shared" si="9"/>
        <v>01.01 - Educação</v>
      </c>
      <c r="AN15" s="6" t="str">
        <f t="shared" si="10"/>
        <v>01.01</v>
      </c>
      <c r="AO15" s="6" t="s">
        <v>61</v>
      </c>
      <c r="AP15" s="23" t="str">
        <f t="shared" si="11"/>
        <v>01.01.05 - Educação Ampliada</v>
      </c>
      <c r="AQ15" s="6" t="str">
        <f t="shared" si="12"/>
        <v>01.01.05</v>
      </c>
      <c r="AR15" s="6" t="s">
        <v>75</v>
      </c>
      <c r="AS15" s="23" t="str">
        <f t="shared" si="13"/>
        <v>01.01.05.04 - Eventos</v>
      </c>
      <c r="AT15" s="23" t="s">
        <v>304</v>
      </c>
      <c r="AU15" s="23" t="s">
        <v>106</v>
      </c>
      <c r="AV15" s="26" t="s">
        <v>20</v>
      </c>
      <c r="AW15" s="26" t="s">
        <v>266</v>
      </c>
      <c r="AX15" s="26" t="s">
        <v>267</v>
      </c>
      <c r="AY15" s="28" t="str">
        <f t="shared" si="14"/>
        <v>01010504</v>
      </c>
    </row>
    <row r="16" spans="1:51" x14ac:dyDescent="0.25">
      <c r="A16" s="8" t="s">
        <v>61</v>
      </c>
      <c r="B16" s="4" t="s">
        <v>279</v>
      </c>
      <c r="C16" s="4" t="s">
        <v>269</v>
      </c>
      <c r="D16" s="4" t="s">
        <v>305</v>
      </c>
      <c r="E16" s="10" t="s">
        <v>306</v>
      </c>
      <c r="H16" s="4" t="s">
        <v>128</v>
      </c>
      <c r="I16" s="4" t="s">
        <v>307</v>
      </c>
      <c r="K16" s="6" t="s">
        <v>110</v>
      </c>
      <c r="L16" s="4" t="s">
        <v>146</v>
      </c>
      <c r="N16" s="6" t="s">
        <v>33</v>
      </c>
      <c r="P16" s="6" t="s">
        <v>110</v>
      </c>
      <c r="Q16" s="6" t="s">
        <v>111</v>
      </c>
      <c r="R16" s="6" t="s">
        <v>293</v>
      </c>
      <c r="T16" s="23" t="str">
        <f t="shared" si="0"/>
        <v>01 - Programas Sociais</v>
      </c>
      <c r="U16" s="6" t="str">
        <f t="shared" si="1"/>
        <v>01</v>
      </c>
      <c r="V16" s="6" t="s">
        <v>60</v>
      </c>
      <c r="W16" s="23" t="str">
        <f t="shared" si="2"/>
        <v>01.01 - Educação</v>
      </c>
      <c r="X16" s="6" t="str">
        <f t="shared" si="3"/>
        <v>01.01</v>
      </c>
      <c r="Y16" s="6" t="s">
        <v>61</v>
      </c>
      <c r="Z16" s="23" t="str">
        <f t="shared" si="4"/>
        <v>01.01.05 - Educação Ampliada</v>
      </c>
      <c r="AA16" s="6" t="str">
        <f t="shared" si="5"/>
        <v>01.01.05</v>
      </c>
      <c r="AB16" s="6" t="s">
        <v>75</v>
      </c>
      <c r="AC16" s="23" t="str">
        <f t="shared" si="6"/>
        <v>01.01.05.05 - Exposição</v>
      </c>
      <c r="AD16" s="23" t="s">
        <v>81</v>
      </c>
      <c r="AE16" s="23" t="s">
        <v>83</v>
      </c>
      <c r="AF16" s="26" t="s">
        <v>20</v>
      </c>
      <c r="AG16" s="26" t="s">
        <v>266</v>
      </c>
      <c r="AH16" s="26" t="s">
        <v>267</v>
      </c>
      <c r="AJ16" s="23" t="str">
        <f t="shared" si="7"/>
        <v>01 - Programas Sociais</v>
      </c>
      <c r="AK16" s="6" t="str">
        <f t="shared" si="8"/>
        <v>01</v>
      </c>
      <c r="AL16" s="6" t="s">
        <v>60</v>
      </c>
      <c r="AM16" s="23" t="str">
        <f t="shared" si="9"/>
        <v>01.01 - Educação</v>
      </c>
      <c r="AN16" s="6" t="str">
        <f t="shared" si="10"/>
        <v>01.01</v>
      </c>
      <c r="AO16" s="6" t="s">
        <v>61</v>
      </c>
      <c r="AP16" s="23" t="str">
        <f t="shared" si="11"/>
        <v>01.01.05 - Educação Ampliada</v>
      </c>
      <c r="AQ16" s="6" t="str">
        <f t="shared" si="12"/>
        <v>01.01.05</v>
      </c>
      <c r="AR16" s="6" t="s">
        <v>75</v>
      </c>
      <c r="AS16" s="23" t="str">
        <f t="shared" si="13"/>
        <v>01.01.05.05 - Exposição</v>
      </c>
      <c r="AT16" s="23" t="s">
        <v>81</v>
      </c>
      <c r="AU16" s="23" t="s">
        <v>83</v>
      </c>
      <c r="AV16" s="26" t="s">
        <v>20</v>
      </c>
      <c r="AW16" s="26" t="s">
        <v>266</v>
      </c>
      <c r="AX16" s="26" t="s">
        <v>267</v>
      </c>
      <c r="AY16" s="28" t="str">
        <f t="shared" si="14"/>
        <v>01010505</v>
      </c>
    </row>
    <row r="17" spans="1:51" ht="22.5" x14ac:dyDescent="0.25">
      <c r="A17" s="8" t="s">
        <v>61</v>
      </c>
      <c r="B17" s="4" t="s">
        <v>279</v>
      </c>
      <c r="C17" s="4" t="s">
        <v>272</v>
      </c>
      <c r="D17" s="4" t="s">
        <v>308</v>
      </c>
      <c r="E17" s="10" t="s">
        <v>263</v>
      </c>
      <c r="H17" s="4" t="s">
        <v>139</v>
      </c>
      <c r="I17" s="6" t="s">
        <v>309</v>
      </c>
      <c r="K17" s="6" t="s">
        <v>162</v>
      </c>
      <c r="L17" s="4" t="s">
        <v>163</v>
      </c>
      <c r="N17" s="6" t="s">
        <v>34</v>
      </c>
      <c r="P17" s="6" t="s">
        <v>110</v>
      </c>
      <c r="Q17" s="6" t="s">
        <v>111</v>
      </c>
      <c r="R17" s="6" t="s">
        <v>295</v>
      </c>
      <c r="T17" s="23" t="str">
        <f t="shared" si="0"/>
        <v>01 - Programas Sociais</v>
      </c>
      <c r="U17" s="6" t="str">
        <f t="shared" si="1"/>
        <v>01</v>
      </c>
      <c r="V17" s="6" t="s">
        <v>60</v>
      </c>
      <c r="W17" s="23" t="str">
        <f t="shared" si="2"/>
        <v>01.01 - Educação</v>
      </c>
      <c r="X17" s="6" t="str">
        <f t="shared" si="3"/>
        <v>01.01</v>
      </c>
      <c r="Y17" s="6" t="s">
        <v>61</v>
      </c>
      <c r="Z17" s="23" t="str">
        <f t="shared" si="4"/>
        <v>01.01.06 - Apoio à Programação Finalística - Educação</v>
      </c>
      <c r="AA17" s="6" t="str">
        <f t="shared" si="5"/>
        <v>01.01.06</v>
      </c>
      <c r="AB17" s="6" t="s">
        <v>773</v>
      </c>
      <c r="AC17" s="23" t="str">
        <f t="shared" si="6"/>
        <v>01.01.06.01 - Apoio à programação finalística - Educação</v>
      </c>
      <c r="AD17" s="23" t="s">
        <v>310</v>
      </c>
      <c r="AE17" s="23" t="s">
        <v>311</v>
      </c>
      <c r="AF17" s="26" t="s">
        <v>312</v>
      </c>
      <c r="AG17" s="26" t="s">
        <v>313</v>
      </c>
      <c r="AH17" s="26" t="s">
        <v>267</v>
      </c>
      <c r="AJ17" s="23" t="str">
        <f t="shared" ref="AJ17:AJ48" si="15">AK17&amp;" - "&amp;AL17</f>
        <v>01 - Programas Sociais</v>
      </c>
      <c r="AK17" s="6" t="str">
        <f t="shared" ref="AK17:AK48" si="16">LEFT(AT17,2)</f>
        <v>01</v>
      </c>
      <c r="AL17" s="6" t="s">
        <v>60</v>
      </c>
      <c r="AM17" s="23" t="str">
        <f t="shared" ref="AM17:AM48" si="17">AN17&amp;" - "&amp;AO17</f>
        <v>01.02 - Saúde</v>
      </c>
      <c r="AN17" s="6" t="str">
        <f t="shared" ref="AN17:AN48" si="18">LEFT(AT17,5)</f>
        <v>01.02</v>
      </c>
      <c r="AO17" s="6" t="s">
        <v>85</v>
      </c>
      <c r="AP17" s="23" t="str">
        <f t="shared" ref="AP17:AP48" si="19">AQ17&amp;" - "&amp;AR17</f>
        <v>01.02.07 - Alimentação e Nutrição</v>
      </c>
      <c r="AQ17" s="6" t="str">
        <f t="shared" ref="AQ17:AQ48" si="20">LEFT(AT17,8)</f>
        <v>01.02.07</v>
      </c>
      <c r="AR17" s="6" t="s">
        <v>86</v>
      </c>
      <c r="AS17" s="23" t="str">
        <f t="shared" ref="AS17:AS48" si="21">AT17&amp;" - "&amp;AU17</f>
        <v>01.02.07.02 - Sessão diagnóstica/clínica</v>
      </c>
      <c r="AT17" s="23" t="s">
        <v>314</v>
      </c>
      <c r="AU17" s="23" t="s">
        <v>219</v>
      </c>
      <c r="AV17" s="26" t="s">
        <v>20</v>
      </c>
      <c r="AW17" s="26" t="s">
        <v>266</v>
      </c>
      <c r="AX17" s="26" t="s">
        <v>267</v>
      </c>
      <c r="AY17" s="28" t="str">
        <f t="shared" ref="AY17:AY47" si="22">SUBSTITUTE(AT17,".","")</f>
        <v>01020702</v>
      </c>
    </row>
    <row r="18" spans="1:51" x14ac:dyDescent="0.25">
      <c r="A18" s="8" t="s">
        <v>61</v>
      </c>
      <c r="B18" s="4" t="s">
        <v>279</v>
      </c>
      <c r="C18" s="4" t="s">
        <v>272</v>
      </c>
      <c r="D18" s="4" t="s">
        <v>315</v>
      </c>
      <c r="E18" s="10" t="s">
        <v>263</v>
      </c>
      <c r="H18" s="4" t="s">
        <v>133</v>
      </c>
      <c r="K18" s="6" t="s">
        <v>162</v>
      </c>
      <c r="L18" s="4" t="s">
        <v>177</v>
      </c>
      <c r="N18" s="6" t="s">
        <v>35</v>
      </c>
      <c r="P18" s="6" t="s">
        <v>110</v>
      </c>
      <c r="Q18" s="6" t="s">
        <v>119</v>
      </c>
      <c r="R18" s="6" t="s">
        <v>264</v>
      </c>
      <c r="T18" s="23" t="str">
        <f t="shared" si="0"/>
        <v>01 - Programas Sociais</v>
      </c>
      <c r="U18" s="6" t="str">
        <f t="shared" si="1"/>
        <v>01</v>
      </c>
      <c r="V18" s="6" t="s">
        <v>60</v>
      </c>
      <c r="W18" s="23" t="str">
        <f t="shared" si="2"/>
        <v>01.02 - Saúde</v>
      </c>
      <c r="X18" s="6" t="str">
        <f t="shared" si="3"/>
        <v>01.02</v>
      </c>
      <c r="Y18" s="6" t="s">
        <v>85</v>
      </c>
      <c r="Z18" s="23" t="str">
        <f t="shared" si="4"/>
        <v>01.02.07 - Alimentação e Nutrição</v>
      </c>
      <c r="AA18" s="6" t="str">
        <f t="shared" si="5"/>
        <v>01.02.07</v>
      </c>
      <c r="AB18" s="6" t="s">
        <v>86</v>
      </c>
      <c r="AC18" s="23" t="str">
        <f t="shared" si="6"/>
        <v>01.02.07.01 - Análise de risco em saúde</v>
      </c>
      <c r="AD18" s="23" t="s">
        <v>316</v>
      </c>
      <c r="AE18" s="23" t="s">
        <v>317</v>
      </c>
      <c r="AF18" s="26" t="s">
        <v>312</v>
      </c>
      <c r="AG18" s="26" t="s">
        <v>266</v>
      </c>
      <c r="AH18" s="26" t="s">
        <v>267</v>
      </c>
      <c r="AJ18" s="23" t="str">
        <f t="shared" si="15"/>
        <v>01 - Programas Sociais</v>
      </c>
      <c r="AK18" s="6" t="str">
        <f t="shared" si="16"/>
        <v>01</v>
      </c>
      <c r="AL18" s="6" t="s">
        <v>60</v>
      </c>
      <c r="AM18" s="23" t="str">
        <f t="shared" si="17"/>
        <v>01.02 - Saúde</v>
      </c>
      <c r="AN18" s="6" t="str">
        <f t="shared" si="18"/>
        <v>01.02</v>
      </c>
      <c r="AO18" s="6" t="s">
        <v>85</v>
      </c>
      <c r="AP18" s="23" t="str">
        <f t="shared" si="19"/>
        <v>01.02.07 - Alimentação e Nutrição</v>
      </c>
      <c r="AQ18" s="6" t="str">
        <f t="shared" si="20"/>
        <v>01.02.07</v>
      </c>
      <c r="AR18" s="6" t="s">
        <v>86</v>
      </c>
      <c r="AS18" s="23" t="str">
        <f t="shared" si="21"/>
        <v>01.02.07.03 - Consulta</v>
      </c>
      <c r="AT18" s="23" t="s">
        <v>318</v>
      </c>
      <c r="AU18" s="23" t="s">
        <v>92</v>
      </c>
      <c r="AV18" s="26" t="s">
        <v>20</v>
      </c>
      <c r="AW18" s="26" t="s">
        <v>266</v>
      </c>
      <c r="AX18" s="26" t="s">
        <v>267</v>
      </c>
      <c r="AY18" s="28" t="str">
        <f t="shared" si="22"/>
        <v>01020703</v>
      </c>
    </row>
    <row r="19" spans="1:51" x14ac:dyDescent="0.25">
      <c r="A19" s="8" t="s">
        <v>61</v>
      </c>
      <c r="B19" s="4" t="s">
        <v>279</v>
      </c>
      <c r="C19" s="4" t="s">
        <v>272</v>
      </c>
      <c r="D19" s="4" t="s">
        <v>319</v>
      </c>
      <c r="E19" s="10" t="s">
        <v>306</v>
      </c>
      <c r="H19" s="4" t="s">
        <v>146</v>
      </c>
      <c r="K19" s="6" t="s">
        <v>162</v>
      </c>
      <c r="L19" s="4" t="s">
        <v>184</v>
      </c>
      <c r="N19" s="6" t="s">
        <v>36</v>
      </c>
      <c r="P19" s="6" t="s">
        <v>110</v>
      </c>
      <c r="Q19" s="6" t="s">
        <v>128</v>
      </c>
      <c r="R19" s="6" t="s">
        <v>264</v>
      </c>
      <c r="T19" s="23" t="str">
        <f t="shared" si="0"/>
        <v>01 - Programas Sociais</v>
      </c>
      <c r="U19" s="6" t="str">
        <f t="shared" si="1"/>
        <v>01</v>
      </c>
      <c r="V19" s="6" t="s">
        <v>60</v>
      </c>
      <c r="W19" s="23" t="str">
        <f t="shared" si="2"/>
        <v>01.02 - Saúde</v>
      </c>
      <c r="X19" s="6" t="str">
        <f t="shared" si="3"/>
        <v>01.02</v>
      </c>
      <c r="Y19" s="6" t="s">
        <v>85</v>
      </c>
      <c r="Z19" s="23" t="str">
        <f t="shared" si="4"/>
        <v>01.02.07 - Alimentação e Nutrição</v>
      </c>
      <c r="AA19" s="6" t="str">
        <f t="shared" si="5"/>
        <v>01.02.07</v>
      </c>
      <c r="AB19" s="6" t="s">
        <v>86</v>
      </c>
      <c r="AC19" s="23" t="str">
        <f t="shared" si="6"/>
        <v>01.02.07.02 - Sessão diagnóstica/clínica</v>
      </c>
      <c r="AD19" s="23" t="s">
        <v>314</v>
      </c>
      <c r="AE19" s="23" t="s">
        <v>219</v>
      </c>
      <c r="AF19" s="26" t="s">
        <v>20</v>
      </c>
      <c r="AG19" s="26" t="s">
        <v>266</v>
      </c>
      <c r="AH19" s="26" t="s">
        <v>267</v>
      </c>
      <c r="AJ19" s="23" t="str">
        <f t="shared" si="15"/>
        <v>01 - Programas Sociais</v>
      </c>
      <c r="AK19" s="6" t="str">
        <f t="shared" si="16"/>
        <v>01</v>
      </c>
      <c r="AL19" s="6" t="s">
        <v>60</v>
      </c>
      <c r="AM19" s="23" t="str">
        <f t="shared" si="17"/>
        <v>01.02 - Saúde</v>
      </c>
      <c r="AN19" s="6" t="str">
        <f t="shared" si="18"/>
        <v>01.02</v>
      </c>
      <c r="AO19" s="6" t="s">
        <v>85</v>
      </c>
      <c r="AP19" s="23" t="str">
        <f t="shared" si="19"/>
        <v>01.02.07 - Alimentação e Nutrição</v>
      </c>
      <c r="AQ19" s="6" t="str">
        <f t="shared" si="20"/>
        <v>01.02.07</v>
      </c>
      <c r="AR19" s="6" t="s">
        <v>86</v>
      </c>
      <c r="AS19" s="23" t="str">
        <f t="shared" si="21"/>
        <v>01.02.07.06 - Refeição</v>
      </c>
      <c r="AT19" s="23" t="s">
        <v>84</v>
      </c>
      <c r="AU19" s="23" t="s">
        <v>88</v>
      </c>
      <c r="AV19" s="26" t="s">
        <v>20</v>
      </c>
      <c r="AW19" s="26" t="s">
        <v>266</v>
      </c>
      <c r="AX19" s="26" t="s">
        <v>267</v>
      </c>
      <c r="AY19" s="28" t="str">
        <f t="shared" si="22"/>
        <v>01020706</v>
      </c>
    </row>
    <row r="20" spans="1:51" x14ac:dyDescent="0.25">
      <c r="A20" s="8" t="s">
        <v>61</v>
      </c>
      <c r="B20" s="4" t="s">
        <v>279</v>
      </c>
      <c r="C20" s="4" t="s">
        <v>320</v>
      </c>
      <c r="D20" s="4" t="s">
        <v>321</v>
      </c>
      <c r="E20" s="10" t="s">
        <v>263</v>
      </c>
      <c r="H20" s="4" t="s">
        <v>163</v>
      </c>
      <c r="K20" s="6" t="s">
        <v>191</v>
      </c>
      <c r="L20" s="4" t="s">
        <v>192</v>
      </c>
      <c r="N20" s="6" t="s">
        <v>37</v>
      </c>
      <c r="P20" s="6" t="s">
        <v>110</v>
      </c>
      <c r="Q20" s="6" t="s">
        <v>139</v>
      </c>
      <c r="R20" s="6" t="s">
        <v>264</v>
      </c>
      <c r="T20" s="23" t="str">
        <f t="shared" si="0"/>
        <v>01 - Programas Sociais</v>
      </c>
      <c r="U20" s="6" t="str">
        <f t="shared" si="1"/>
        <v>01</v>
      </c>
      <c r="V20" s="6" t="s">
        <v>60</v>
      </c>
      <c r="W20" s="23" t="str">
        <f t="shared" si="2"/>
        <v>01.02 - Saúde</v>
      </c>
      <c r="X20" s="6" t="str">
        <f t="shared" si="3"/>
        <v>01.02</v>
      </c>
      <c r="Y20" s="6" t="s">
        <v>85</v>
      </c>
      <c r="Z20" s="23" t="str">
        <f t="shared" si="4"/>
        <v>01.02.07 - Alimentação e Nutrição</v>
      </c>
      <c r="AA20" s="6" t="str">
        <f t="shared" si="5"/>
        <v>01.02.07</v>
      </c>
      <c r="AB20" s="6" t="s">
        <v>86</v>
      </c>
      <c r="AC20" s="23" t="str">
        <f t="shared" si="6"/>
        <v>01.02.07.03 - Consulta</v>
      </c>
      <c r="AD20" s="23" t="s">
        <v>318</v>
      </c>
      <c r="AE20" s="23" t="s">
        <v>92</v>
      </c>
      <c r="AF20" s="26" t="s">
        <v>20</v>
      </c>
      <c r="AG20" s="26" t="s">
        <v>266</v>
      </c>
      <c r="AH20" s="26" t="s">
        <v>267</v>
      </c>
      <c r="AJ20" s="23" t="str">
        <f t="shared" si="15"/>
        <v>01 - Programas Sociais</v>
      </c>
      <c r="AK20" s="6" t="str">
        <f t="shared" si="16"/>
        <v>01</v>
      </c>
      <c r="AL20" s="6" t="s">
        <v>60</v>
      </c>
      <c r="AM20" s="23" t="str">
        <f t="shared" si="17"/>
        <v>01.02 - Saúde</v>
      </c>
      <c r="AN20" s="6" t="str">
        <f t="shared" si="18"/>
        <v>01.02</v>
      </c>
      <c r="AO20" s="6" t="s">
        <v>85</v>
      </c>
      <c r="AP20" s="23" t="str">
        <f t="shared" si="19"/>
        <v>01.02.07 - Alimentação e Nutrição</v>
      </c>
      <c r="AQ20" s="6" t="str">
        <f t="shared" si="20"/>
        <v>01.02.07</v>
      </c>
      <c r="AR20" s="6" t="s">
        <v>86</v>
      </c>
      <c r="AS20" s="23" t="str">
        <f t="shared" si="21"/>
        <v>01.02.07.07 - Ações formativas</v>
      </c>
      <c r="AT20" s="23" t="s">
        <v>322</v>
      </c>
      <c r="AU20" s="23" t="s">
        <v>77</v>
      </c>
      <c r="AV20" s="26" t="s">
        <v>20</v>
      </c>
      <c r="AW20" s="26" t="s">
        <v>266</v>
      </c>
      <c r="AX20" s="26" t="s">
        <v>267</v>
      </c>
      <c r="AY20" s="28" t="str">
        <f t="shared" si="22"/>
        <v>01020707</v>
      </c>
    </row>
    <row r="21" spans="1:51" x14ac:dyDescent="0.25">
      <c r="A21" s="8" t="s">
        <v>61</v>
      </c>
      <c r="B21" s="4" t="s">
        <v>279</v>
      </c>
      <c r="C21" s="4" t="s">
        <v>320</v>
      </c>
      <c r="D21" s="4" t="s">
        <v>323</v>
      </c>
      <c r="E21" s="10" t="s">
        <v>263</v>
      </c>
      <c r="H21" s="4" t="s">
        <v>177</v>
      </c>
      <c r="K21" s="6" t="s">
        <v>191</v>
      </c>
      <c r="L21" s="4" t="s">
        <v>228</v>
      </c>
      <c r="N21" s="6" t="s">
        <v>38</v>
      </c>
      <c r="P21" s="6" t="s">
        <v>110</v>
      </c>
      <c r="Q21" s="6" t="s">
        <v>133</v>
      </c>
      <c r="R21" s="6" t="s">
        <v>264</v>
      </c>
      <c r="T21" s="23" t="str">
        <f t="shared" si="0"/>
        <v>01 - Programas Sociais</v>
      </c>
      <c r="U21" s="6" t="str">
        <f t="shared" si="1"/>
        <v>01</v>
      </c>
      <c r="V21" s="6" t="s">
        <v>60</v>
      </c>
      <c r="W21" s="23" t="str">
        <f t="shared" si="2"/>
        <v>01.02 - Saúde</v>
      </c>
      <c r="X21" s="6" t="str">
        <f t="shared" si="3"/>
        <v>01.02</v>
      </c>
      <c r="Y21" s="6" t="s">
        <v>85</v>
      </c>
      <c r="Z21" s="23" t="str">
        <f t="shared" si="4"/>
        <v>01.02.07 - Alimentação e Nutrição</v>
      </c>
      <c r="AA21" s="6" t="str">
        <f t="shared" si="5"/>
        <v>01.02.07</v>
      </c>
      <c r="AB21" s="6" t="s">
        <v>86</v>
      </c>
      <c r="AC21" s="23" t="str">
        <f t="shared" si="6"/>
        <v>01.02.07.04 - Lanche</v>
      </c>
      <c r="AD21" s="23" t="s">
        <v>324</v>
      </c>
      <c r="AE21" s="23" t="s">
        <v>325</v>
      </c>
      <c r="AF21" s="26" t="s">
        <v>312</v>
      </c>
      <c r="AG21" s="26" t="s">
        <v>266</v>
      </c>
      <c r="AH21" s="26" t="s">
        <v>267</v>
      </c>
      <c r="AJ21" s="23" t="str">
        <f t="shared" si="15"/>
        <v>01 - Programas Sociais</v>
      </c>
      <c r="AK21" s="6" t="str">
        <f t="shared" si="16"/>
        <v>01</v>
      </c>
      <c r="AL21" s="6" t="s">
        <v>60</v>
      </c>
      <c r="AM21" s="23" t="str">
        <f t="shared" si="17"/>
        <v>01.02 - Saúde</v>
      </c>
      <c r="AN21" s="6" t="str">
        <f t="shared" si="18"/>
        <v>01.02</v>
      </c>
      <c r="AO21" s="6" t="s">
        <v>85</v>
      </c>
      <c r="AP21" s="23" t="str">
        <f t="shared" si="19"/>
        <v>01.02.07 - Alimentação e Nutrição</v>
      </c>
      <c r="AQ21" s="6" t="str">
        <f t="shared" si="20"/>
        <v>01.02.07</v>
      </c>
      <c r="AR21" s="6" t="s">
        <v>86</v>
      </c>
      <c r="AS21" s="23" t="str">
        <f t="shared" si="21"/>
        <v>01.02.07.08 - Ações mediadas</v>
      </c>
      <c r="AT21" s="23" t="s">
        <v>326</v>
      </c>
      <c r="AU21" s="23" t="s">
        <v>80</v>
      </c>
      <c r="AV21" s="26" t="s">
        <v>20</v>
      </c>
      <c r="AW21" s="26" t="s">
        <v>266</v>
      </c>
      <c r="AX21" s="26" t="s">
        <v>267</v>
      </c>
      <c r="AY21" s="28" t="str">
        <f t="shared" si="22"/>
        <v>01020708</v>
      </c>
    </row>
    <row r="22" spans="1:51" x14ac:dyDescent="0.25">
      <c r="A22" s="8" t="s">
        <v>61</v>
      </c>
      <c r="B22" s="4" t="s">
        <v>279</v>
      </c>
      <c r="C22" s="4" t="s">
        <v>320</v>
      </c>
      <c r="D22" s="4" t="s">
        <v>327</v>
      </c>
      <c r="E22" s="10" t="s">
        <v>263</v>
      </c>
      <c r="H22" s="4" t="s">
        <v>184</v>
      </c>
      <c r="K22" s="6" t="s">
        <v>191</v>
      </c>
      <c r="L22" s="6" t="s">
        <v>201</v>
      </c>
      <c r="N22" s="6" t="s">
        <v>39</v>
      </c>
      <c r="P22" s="6" t="s">
        <v>110</v>
      </c>
      <c r="Q22" s="6" t="s">
        <v>146</v>
      </c>
      <c r="R22" s="6" t="s">
        <v>264</v>
      </c>
      <c r="T22" s="23" t="str">
        <f t="shared" si="0"/>
        <v>01 - Programas Sociais</v>
      </c>
      <c r="U22" s="6" t="str">
        <f t="shared" si="1"/>
        <v>01</v>
      </c>
      <c r="V22" s="6" t="s">
        <v>60</v>
      </c>
      <c r="W22" s="23" t="str">
        <f t="shared" si="2"/>
        <v>01.02 - Saúde</v>
      </c>
      <c r="X22" s="6" t="str">
        <f t="shared" si="3"/>
        <v>01.02</v>
      </c>
      <c r="Y22" s="6" t="s">
        <v>85</v>
      </c>
      <c r="Z22" s="23" t="str">
        <f t="shared" si="4"/>
        <v>01.02.07 - Alimentação e Nutrição</v>
      </c>
      <c r="AA22" s="6" t="str">
        <f t="shared" si="5"/>
        <v>01.02.07</v>
      </c>
      <c r="AB22" s="6" t="s">
        <v>86</v>
      </c>
      <c r="AC22" s="23" t="str">
        <f t="shared" si="6"/>
        <v>01.02.07.05 - Produtos gastronômicos</v>
      </c>
      <c r="AD22" s="23" t="s">
        <v>328</v>
      </c>
      <c r="AE22" s="23" t="s">
        <v>329</v>
      </c>
      <c r="AF22" s="26" t="s">
        <v>312</v>
      </c>
      <c r="AG22" s="26" t="s">
        <v>266</v>
      </c>
      <c r="AH22" s="26" t="s">
        <v>267</v>
      </c>
      <c r="AJ22" s="23" t="str">
        <f t="shared" si="15"/>
        <v>01 - Programas Sociais</v>
      </c>
      <c r="AK22" s="6" t="str">
        <f t="shared" si="16"/>
        <v>01</v>
      </c>
      <c r="AL22" s="6" t="s">
        <v>60</v>
      </c>
      <c r="AM22" s="23" t="str">
        <f t="shared" si="17"/>
        <v>01.02 - Saúde</v>
      </c>
      <c r="AN22" s="6" t="str">
        <f t="shared" si="18"/>
        <v>01.02</v>
      </c>
      <c r="AO22" s="6" t="s">
        <v>85</v>
      </c>
      <c r="AP22" s="23" t="str">
        <f t="shared" si="19"/>
        <v>01.02.07 - Alimentação e Nutrição</v>
      </c>
      <c r="AQ22" s="6" t="str">
        <f t="shared" si="20"/>
        <v>01.02.07</v>
      </c>
      <c r="AR22" s="6" t="s">
        <v>86</v>
      </c>
      <c r="AS22" s="23" t="str">
        <f t="shared" si="21"/>
        <v>01.02.07.09 - Apresentações</v>
      </c>
      <c r="AT22" s="23" t="s">
        <v>330</v>
      </c>
      <c r="AU22" s="23" t="s">
        <v>117</v>
      </c>
      <c r="AV22" s="26" t="s">
        <v>20</v>
      </c>
      <c r="AW22" s="26" t="s">
        <v>266</v>
      </c>
      <c r="AX22" s="26" t="s">
        <v>267</v>
      </c>
      <c r="AY22" s="28" t="str">
        <f t="shared" si="22"/>
        <v>01020709</v>
      </c>
    </row>
    <row r="23" spans="1:51" x14ac:dyDescent="0.25">
      <c r="A23" s="8" t="s">
        <v>61</v>
      </c>
      <c r="B23" s="4" t="s">
        <v>279</v>
      </c>
      <c r="C23" s="4" t="s">
        <v>320</v>
      </c>
      <c r="D23" s="4" t="s">
        <v>331</v>
      </c>
      <c r="E23" s="10" t="s">
        <v>306</v>
      </c>
      <c r="H23" s="4" t="s">
        <v>192</v>
      </c>
      <c r="N23" s="6" t="s">
        <v>40</v>
      </c>
      <c r="P23" s="6" t="s">
        <v>162</v>
      </c>
      <c r="Q23" s="6" t="s">
        <v>163</v>
      </c>
      <c r="R23" s="6" t="s">
        <v>298</v>
      </c>
      <c r="T23" s="23" t="str">
        <f t="shared" si="0"/>
        <v>01 - Programas Sociais</v>
      </c>
      <c r="U23" s="6" t="str">
        <f t="shared" si="1"/>
        <v>01</v>
      </c>
      <c r="V23" s="6" t="s">
        <v>60</v>
      </c>
      <c r="W23" s="23" t="str">
        <f t="shared" si="2"/>
        <v>01.02 - Saúde</v>
      </c>
      <c r="X23" s="6" t="str">
        <f t="shared" si="3"/>
        <v>01.02</v>
      </c>
      <c r="Y23" s="6" t="s">
        <v>85</v>
      </c>
      <c r="Z23" s="23" t="str">
        <f t="shared" si="4"/>
        <v>01.02.07 - Alimentação e Nutrição</v>
      </c>
      <c r="AA23" s="6" t="str">
        <f t="shared" si="5"/>
        <v>01.02.07</v>
      </c>
      <c r="AB23" s="6" t="s">
        <v>86</v>
      </c>
      <c r="AC23" s="23" t="str">
        <f t="shared" si="6"/>
        <v>01.02.07.06 - Refeição</v>
      </c>
      <c r="AD23" s="23" t="s">
        <v>84</v>
      </c>
      <c r="AE23" s="23" t="s">
        <v>88</v>
      </c>
      <c r="AF23" s="26" t="s">
        <v>20</v>
      </c>
      <c r="AG23" s="26" t="s">
        <v>266</v>
      </c>
      <c r="AH23" s="26" t="s">
        <v>267</v>
      </c>
      <c r="AJ23" s="23" t="str">
        <f t="shared" si="15"/>
        <v>01 - Programas Sociais</v>
      </c>
      <c r="AK23" s="6" t="str">
        <f t="shared" si="16"/>
        <v>01</v>
      </c>
      <c r="AL23" s="6" t="s">
        <v>60</v>
      </c>
      <c r="AM23" s="23" t="str">
        <f t="shared" si="17"/>
        <v>01.02 - Saúde</v>
      </c>
      <c r="AN23" s="6" t="str">
        <f t="shared" si="18"/>
        <v>01.02</v>
      </c>
      <c r="AO23" s="6" t="s">
        <v>85</v>
      </c>
      <c r="AP23" s="23" t="str">
        <f t="shared" si="19"/>
        <v>01.02.07 - Alimentação e Nutrição</v>
      </c>
      <c r="AQ23" s="6" t="str">
        <f t="shared" si="20"/>
        <v>01.02.07</v>
      </c>
      <c r="AR23" s="6" t="s">
        <v>86</v>
      </c>
      <c r="AS23" s="23" t="str">
        <f t="shared" si="21"/>
        <v>01.02.07.10 - Eventos</v>
      </c>
      <c r="AT23" s="23" t="s">
        <v>332</v>
      </c>
      <c r="AU23" s="23" t="s">
        <v>106</v>
      </c>
      <c r="AV23" s="26" t="s">
        <v>20</v>
      </c>
      <c r="AW23" s="26" t="s">
        <v>266</v>
      </c>
      <c r="AX23" s="26" t="s">
        <v>267</v>
      </c>
      <c r="AY23" s="28" t="str">
        <f t="shared" si="22"/>
        <v>01020710</v>
      </c>
    </row>
    <row r="24" spans="1:51" x14ac:dyDescent="0.25">
      <c r="A24" s="8" t="s">
        <v>61</v>
      </c>
      <c r="B24" s="4" t="s">
        <v>279</v>
      </c>
      <c r="C24" s="4" t="s">
        <v>320</v>
      </c>
      <c r="D24" s="4" t="s">
        <v>333</v>
      </c>
      <c r="E24" s="10" t="s">
        <v>263</v>
      </c>
      <c r="H24" s="4" t="s">
        <v>228</v>
      </c>
      <c r="N24" s="6" t="s">
        <v>41</v>
      </c>
      <c r="P24" s="6" t="s">
        <v>162</v>
      </c>
      <c r="Q24" s="6" t="s">
        <v>163</v>
      </c>
      <c r="R24" s="6" t="s">
        <v>300</v>
      </c>
      <c r="T24" s="23" t="str">
        <f t="shared" si="0"/>
        <v>01 - Programas Sociais</v>
      </c>
      <c r="U24" s="6" t="str">
        <f t="shared" si="1"/>
        <v>01</v>
      </c>
      <c r="V24" s="6" t="s">
        <v>60</v>
      </c>
      <c r="W24" s="23" t="str">
        <f t="shared" si="2"/>
        <v>01.02 - Saúde</v>
      </c>
      <c r="X24" s="6" t="str">
        <f t="shared" si="3"/>
        <v>01.02</v>
      </c>
      <c r="Y24" s="6" t="s">
        <v>85</v>
      </c>
      <c r="Z24" s="23" t="str">
        <f t="shared" si="4"/>
        <v>01.02.07 - Alimentação e Nutrição</v>
      </c>
      <c r="AA24" s="6" t="str">
        <f t="shared" si="5"/>
        <v>01.02.07</v>
      </c>
      <c r="AB24" s="6" t="s">
        <v>86</v>
      </c>
      <c r="AC24" s="23" t="str">
        <f t="shared" si="6"/>
        <v>01.02.07.07 - Ações formativas</v>
      </c>
      <c r="AD24" s="23" t="s">
        <v>322</v>
      </c>
      <c r="AE24" s="23" t="s">
        <v>77</v>
      </c>
      <c r="AF24" s="26" t="s">
        <v>20</v>
      </c>
      <c r="AG24" s="26" t="s">
        <v>266</v>
      </c>
      <c r="AH24" s="26" t="s">
        <v>267</v>
      </c>
      <c r="AJ24" s="23" t="str">
        <f t="shared" si="15"/>
        <v>01 - Programas Sociais</v>
      </c>
      <c r="AK24" s="6" t="str">
        <f t="shared" si="16"/>
        <v>01</v>
      </c>
      <c r="AL24" s="6" t="s">
        <v>60</v>
      </c>
      <c r="AM24" s="23" t="str">
        <f t="shared" si="17"/>
        <v>01.02 - Saúde</v>
      </c>
      <c r="AN24" s="6" t="str">
        <f t="shared" si="18"/>
        <v>01.02</v>
      </c>
      <c r="AO24" s="6" t="s">
        <v>85</v>
      </c>
      <c r="AP24" s="23" t="str">
        <f t="shared" si="19"/>
        <v>01.02.07 - Alimentação e Nutrição</v>
      </c>
      <c r="AQ24" s="6" t="str">
        <f t="shared" si="20"/>
        <v>01.02.07</v>
      </c>
      <c r="AR24" s="6" t="s">
        <v>86</v>
      </c>
      <c r="AS24" s="23" t="str">
        <f t="shared" si="21"/>
        <v>01.02.07.11 - Exposição</v>
      </c>
      <c r="AT24" s="23" t="s">
        <v>334</v>
      </c>
      <c r="AU24" s="23" t="s">
        <v>83</v>
      </c>
      <c r="AV24" s="26" t="s">
        <v>20</v>
      </c>
      <c r="AW24" s="26" t="s">
        <v>266</v>
      </c>
      <c r="AX24" s="26" t="s">
        <v>267</v>
      </c>
      <c r="AY24" s="28" t="str">
        <f t="shared" si="22"/>
        <v>01020711</v>
      </c>
    </row>
    <row r="25" spans="1:51" x14ac:dyDescent="0.25">
      <c r="A25" s="8" t="s">
        <v>61</v>
      </c>
      <c r="B25" s="4" t="s">
        <v>283</v>
      </c>
      <c r="C25" s="4" t="s">
        <v>261</v>
      </c>
      <c r="D25" s="4" t="s">
        <v>335</v>
      </c>
      <c r="E25" s="10" t="s">
        <v>263</v>
      </c>
      <c r="H25" s="4" t="s">
        <v>201</v>
      </c>
      <c r="N25" s="6" t="s">
        <v>42</v>
      </c>
      <c r="P25" s="6" t="s">
        <v>162</v>
      </c>
      <c r="Q25" s="6" t="s">
        <v>177</v>
      </c>
      <c r="R25" s="6" t="s">
        <v>264</v>
      </c>
      <c r="T25" s="23" t="str">
        <f t="shared" si="0"/>
        <v>01 - Programas Sociais</v>
      </c>
      <c r="U25" s="6" t="str">
        <f t="shared" si="1"/>
        <v>01</v>
      </c>
      <c r="V25" s="6" t="s">
        <v>60</v>
      </c>
      <c r="W25" s="23" t="str">
        <f t="shared" si="2"/>
        <v>01.02 - Saúde</v>
      </c>
      <c r="X25" s="6" t="str">
        <f t="shared" si="3"/>
        <v>01.02</v>
      </c>
      <c r="Y25" s="6" t="s">
        <v>85</v>
      </c>
      <c r="Z25" s="23" t="str">
        <f t="shared" si="4"/>
        <v>01.02.07 - Alimentação e Nutrição</v>
      </c>
      <c r="AA25" s="6" t="str">
        <f t="shared" si="5"/>
        <v>01.02.07</v>
      </c>
      <c r="AB25" s="6" t="s">
        <v>86</v>
      </c>
      <c r="AC25" s="23" t="str">
        <f t="shared" si="6"/>
        <v>01.02.07.08 - Ações mediadas</v>
      </c>
      <c r="AD25" s="23" t="s">
        <v>326</v>
      </c>
      <c r="AE25" s="23" t="s">
        <v>80</v>
      </c>
      <c r="AF25" s="26" t="s">
        <v>20</v>
      </c>
      <c r="AG25" s="26" t="s">
        <v>266</v>
      </c>
      <c r="AH25" s="26" t="s">
        <v>267</v>
      </c>
      <c r="AJ25" s="23" t="str">
        <f t="shared" si="15"/>
        <v>01 - Programas Sociais</v>
      </c>
      <c r="AK25" s="6" t="str">
        <f t="shared" si="16"/>
        <v>01</v>
      </c>
      <c r="AL25" s="6" t="s">
        <v>60</v>
      </c>
      <c r="AM25" s="23" t="str">
        <f t="shared" si="17"/>
        <v>01.02 - Saúde</v>
      </c>
      <c r="AN25" s="6" t="str">
        <f t="shared" si="18"/>
        <v>01.02</v>
      </c>
      <c r="AO25" s="6" t="s">
        <v>85</v>
      </c>
      <c r="AP25" s="23" t="str">
        <f t="shared" si="19"/>
        <v>01.02.08 - Saúde Bucal</v>
      </c>
      <c r="AQ25" s="6" t="str">
        <f t="shared" si="20"/>
        <v>01.02.08</v>
      </c>
      <c r="AR25" s="6" t="s">
        <v>90</v>
      </c>
      <c r="AS25" s="23" t="str">
        <f t="shared" si="21"/>
        <v>01.02.08.02 - Sessão diagnóstica/clínica</v>
      </c>
      <c r="AT25" s="23" t="s">
        <v>336</v>
      </c>
      <c r="AU25" s="23" t="s">
        <v>219</v>
      </c>
      <c r="AV25" s="26" t="s">
        <v>20</v>
      </c>
      <c r="AW25" s="26" t="s">
        <v>266</v>
      </c>
      <c r="AX25" s="26" t="s">
        <v>267</v>
      </c>
      <c r="AY25" s="28" t="str">
        <f t="shared" si="22"/>
        <v>01020802</v>
      </c>
    </row>
    <row r="26" spans="1:51" x14ac:dyDescent="0.25">
      <c r="A26" s="8" t="s">
        <v>61</v>
      </c>
      <c r="B26" s="4" t="s">
        <v>283</v>
      </c>
      <c r="C26" s="4" t="s">
        <v>261</v>
      </c>
      <c r="D26" s="4" t="s">
        <v>337</v>
      </c>
      <c r="E26" s="10" t="s">
        <v>263</v>
      </c>
      <c r="H26" s="6" t="s">
        <v>338</v>
      </c>
      <c r="N26" s="6" t="s">
        <v>43</v>
      </c>
      <c r="P26" s="6" t="s">
        <v>162</v>
      </c>
      <c r="Q26" s="6" t="s">
        <v>184</v>
      </c>
      <c r="R26" s="6" t="s">
        <v>303</v>
      </c>
      <c r="T26" s="23" t="str">
        <f t="shared" si="0"/>
        <v>01 - Programas Sociais</v>
      </c>
      <c r="U26" s="6" t="str">
        <f t="shared" si="1"/>
        <v>01</v>
      </c>
      <c r="V26" s="6" t="s">
        <v>60</v>
      </c>
      <c r="W26" s="23" t="str">
        <f t="shared" si="2"/>
        <v>01.02 - Saúde</v>
      </c>
      <c r="X26" s="6" t="str">
        <f t="shared" si="3"/>
        <v>01.02</v>
      </c>
      <c r="Y26" s="6" t="s">
        <v>85</v>
      </c>
      <c r="Z26" s="23" t="str">
        <f t="shared" si="4"/>
        <v>01.02.07 - Alimentação e Nutrição</v>
      </c>
      <c r="AA26" s="6" t="str">
        <f t="shared" si="5"/>
        <v>01.02.07</v>
      </c>
      <c r="AB26" s="6" t="s">
        <v>86</v>
      </c>
      <c r="AC26" s="23" t="str">
        <f t="shared" si="6"/>
        <v>01.02.07.09 - Apresentações</v>
      </c>
      <c r="AD26" s="23" t="s">
        <v>330</v>
      </c>
      <c r="AE26" s="23" t="s">
        <v>117</v>
      </c>
      <c r="AF26" s="26" t="s">
        <v>20</v>
      </c>
      <c r="AG26" s="26" t="s">
        <v>266</v>
      </c>
      <c r="AH26" s="26" t="s">
        <v>267</v>
      </c>
      <c r="AJ26" s="23" t="str">
        <f t="shared" si="15"/>
        <v>01 - Programas Sociais</v>
      </c>
      <c r="AK26" s="6" t="str">
        <f t="shared" si="16"/>
        <v>01</v>
      </c>
      <c r="AL26" s="6" t="s">
        <v>60</v>
      </c>
      <c r="AM26" s="23" t="str">
        <f t="shared" si="17"/>
        <v>01.02 - Saúde</v>
      </c>
      <c r="AN26" s="6" t="str">
        <f t="shared" si="18"/>
        <v>01.02</v>
      </c>
      <c r="AO26" s="6" t="s">
        <v>85</v>
      </c>
      <c r="AP26" s="23" t="str">
        <f t="shared" si="19"/>
        <v>01.02.08 - Saúde Bucal</v>
      </c>
      <c r="AQ26" s="6" t="str">
        <f t="shared" si="20"/>
        <v>01.02.08</v>
      </c>
      <c r="AR26" s="6" t="s">
        <v>90</v>
      </c>
      <c r="AS26" s="23" t="str">
        <f t="shared" si="21"/>
        <v>01.02.08.03 - Consulta</v>
      </c>
      <c r="AT26" s="23" t="s">
        <v>89</v>
      </c>
      <c r="AU26" s="23" t="s">
        <v>92</v>
      </c>
      <c r="AV26" s="26" t="s">
        <v>20</v>
      </c>
      <c r="AW26" s="26" t="s">
        <v>266</v>
      </c>
      <c r="AX26" s="26" t="s">
        <v>267</v>
      </c>
      <c r="AY26" s="28" t="str">
        <f t="shared" si="22"/>
        <v>01020803</v>
      </c>
    </row>
    <row r="27" spans="1:51" x14ac:dyDescent="0.25">
      <c r="A27" s="8" t="s">
        <v>61</v>
      </c>
      <c r="B27" s="4" t="s">
        <v>283</v>
      </c>
      <c r="C27" s="4" t="s">
        <v>261</v>
      </c>
      <c r="D27" s="4" t="s">
        <v>339</v>
      </c>
      <c r="E27" s="10" t="s">
        <v>306</v>
      </c>
      <c r="N27" s="6" t="s">
        <v>44</v>
      </c>
      <c r="P27" s="6" t="s">
        <v>162</v>
      </c>
      <c r="Q27" s="6" t="s">
        <v>184</v>
      </c>
      <c r="R27" s="6" t="s">
        <v>307</v>
      </c>
      <c r="T27" s="23" t="str">
        <f t="shared" si="0"/>
        <v>01 - Programas Sociais</v>
      </c>
      <c r="U27" s="6" t="str">
        <f t="shared" si="1"/>
        <v>01</v>
      </c>
      <c r="V27" s="6" t="s">
        <v>60</v>
      </c>
      <c r="W27" s="23" t="str">
        <f t="shared" si="2"/>
        <v>01.02 - Saúde</v>
      </c>
      <c r="X27" s="6" t="str">
        <f t="shared" si="3"/>
        <v>01.02</v>
      </c>
      <c r="Y27" s="6" t="s">
        <v>85</v>
      </c>
      <c r="Z27" s="23" t="str">
        <f t="shared" si="4"/>
        <v>01.02.07 - Alimentação e Nutrição</v>
      </c>
      <c r="AA27" s="6" t="str">
        <f t="shared" si="5"/>
        <v>01.02.07</v>
      </c>
      <c r="AB27" s="6" t="s">
        <v>86</v>
      </c>
      <c r="AC27" s="23" t="str">
        <f t="shared" si="6"/>
        <v>01.02.07.10 - Eventos</v>
      </c>
      <c r="AD27" s="23" t="s">
        <v>332</v>
      </c>
      <c r="AE27" s="23" t="s">
        <v>106</v>
      </c>
      <c r="AF27" s="26" t="s">
        <v>20</v>
      </c>
      <c r="AG27" s="26" t="s">
        <v>266</v>
      </c>
      <c r="AH27" s="26" t="s">
        <v>267</v>
      </c>
      <c r="AJ27" s="23" t="str">
        <f t="shared" si="15"/>
        <v>01 - Programas Sociais</v>
      </c>
      <c r="AK27" s="6" t="str">
        <f t="shared" si="16"/>
        <v>01</v>
      </c>
      <c r="AL27" s="6" t="s">
        <v>60</v>
      </c>
      <c r="AM27" s="23" t="str">
        <f t="shared" si="17"/>
        <v>01.02 - Saúde</v>
      </c>
      <c r="AN27" s="6" t="str">
        <f t="shared" si="18"/>
        <v>01.02</v>
      </c>
      <c r="AO27" s="6" t="s">
        <v>85</v>
      </c>
      <c r="AP27" s="23" t="str">
        <f t="shared" si="19"/>
        <v>01.02.08 - Saúde Bucal</v>
      </c>
      <c r="AQ27" s="6" t="str">
        <f t="shared" si="20"/>
        <v>01.02.08</v>
      </c>
      <c r="AR27" s="6" t="s">
        <v>90</v>
      </c>
      <c r="AS27" s="23" t="str">
        <f t="shared" si="21"/>
        <v>01.02.08.07 - Ações formativas</v>
      </c>
      <c r="AT27" s="23" t="s">
        <v>340</v>
      </c>
      <c r="AU27" s="23" t="s">
        <v>77</v>
      </c>
      <c r="AV27" s="26" t="s">
        <v>20</v>
      </c>
      <c r="AW27" s="26" t="s">
        <v>266</v>
      </c>
      <c r="AX27" s="26" t="s">
        <v>267</v>
      </c>
      <c r="AY27" s="28" t="str">
        <f t="shared" si="22"/>
        <v>01020807</v>
      </c>
    </row>
    <row r="28" spans="1:51" ht="22.5" x14ac:dyDescent="0.25">
      <c r="A28" s="8" t="s">
        <v>61</v>
      </c>
      <c r="B28" s="4" t="s">
        <v>288</v>
      </c>
      <c r="C28" s="4" t="s">
        <v>280</v>
      </c>
      <c r="D28" s="4" t="s">
        <v>341</v>
      </c>
      <c r="E28" s="10" t="s">
        <v>263</v>
      </c>
      <c r="N28" s="6" t="s">
        <v>45</v>
      </c>
      <c r="P28" s="6" t="s">
        <v>191</v>
      </c>
      <c r="Q28" s="6" t="s">
        <v>192</v>
      </c>
      <c r="R28" s="6" t="s">
        <v>264</v>
      </c>
      <c r="T28" s="23" t="str">
        <f t="shared" si="0"/>
        <v>01 - Programas Sociais</v>
      </c>
      <c r="U28" s="6" t="str">
        <f t="shared" si="1"/>
        <v>01</v>
      </c>
      <c r="V28" s="6" t="s">
        <v>60</v>
      </c>
      <c r="W28" s="23" t="str">
        <f t="shared" si="2"/>
        <v>01.02 - Saúde</v>
      </c>
      <c r="X28" s="6" t="str">
        <f t="shared" si="3"/>
        <v>01.02</v>
      </c>
      <c r="Y28" s="6" t="s">
        <v>85</v>
      </c>
      <c r="Z28" s="23" t="str">
        <f t="shared" si="4"/>
        <v>01.02.07 - Alimentação e Nutrição</v>
      </c>
      <c r="AA28" s="6" t="str">
        <f t="shared" si="5"/>
        <v>01.02.07</v>
      </c>
      <c r="AB28" s="6" t="s">
        <v>86</v>
      </c>
      <c r="AC28" s="23" t="str">
        <f t="shared" si="6"/>
        <v>01.02.07.11 - Exposição</v>
      </c>
      <c r="AD28" s="23" t="s">
        <v>334</v>
      </c>
      <c r="AE28" s="23" t="s">
        <v>83</v>
      </c>
      <c r="AF28" s="26" t="s">
        <v>20</v>
      </c>
      <c r="AG28" s="26" t="s">
        <v>266</v>
      </c>
      <c r="AH28" s="26" t="s">
        <v>267</v>
      </c>
      <c r="AJ28" s="23" t="str">
        <f t="shared" si="15"/>
        <v>01 - Programas Sociais</v>
      </c>
      <c r="AK28" s="6" t="str">
        <f t="shared" si="16"/>
        <v>01</v>
      </c>
      <c r="AL28" s="6" t="s">
        <v>60</v>
      </c>
      <c r="AM28" s="23" t="str">
        <f t="shared" si="17"/>
        <v>01.02 - Saúde</v>
      </c>
      <c r="AN28" s="6" t="str">
        <f t="shared" si="18"/>
        <v>01.02</v>
      </c>
      <c r="AO28" s="6" t="s">
        <v>85</v>
      </c>
      <c r="AP28" s="23" t="str">
        <f t="shared" si="19"/>
        <v>01.02.08 - Saúde Bucal</v>
      </c>
      <c r="AQ28" s="6" t="str">
        <f t="shared" si="20"/>
        <v>01.02.08</v>
      </c>
      <c r="AR28" s="6" t="s">
        <v>90</v>
      </c>
      <c r="AS28" s="23" t="str">
        <f t="shared" si="21"/>
        <v>01.02.08.08 - Ações mediadas</v>
      </c>
      <c r="AT28" s="23" t="s">
        <v>342</v>
      </c>
      <c r="AU28" s="23" t="s">
        <v>80</v>
      </c>
      <c r="AV28" s="26" t="s">
        <v>20</v>
      </c>
      <c r="AW28" s="26" t="s">
        <v>266</v>
      </c>
      <c r="AX28" s="26" t="s">
        <v>267</v>
      </c>
      <c r="AY28" s="28" t="str">
        <f t="shared" si="22"/>
        <v>01020808</v>
      </c>
    </row>
    <row r="29" spans="1:51" ht="22.5" x14ac:dyDescent="0.25">
      <c r="A29" s="8" t="s">
        <v>61</v>
      </c>
      <c r="B29" s="4" t="s">
        <v>288</v>
      </c>
      <c r="C29" s="4" t="s">
        <v>280</v>
      </c>
      <c r="D29" s="4" t="s">
        <v>343</v>
      </c>
      <c r="E29" s="10" t="s">
        <v>306</v>
      </c>
      <c r="N29" s="6" t="s">
        <v>46</v>
      </c>
      <c r="P29" s="6" t="s">
        <v>191</v>
      </c>
      <c r="Q29" s="6" t="s">
        <v>228</v>
      </c>
      <c r="R29" s="6" t="s">
        <v>309</v>
      </c>
      <c r="T29" s="23" t="str">
        <f t="shared" si="0"/>
        <v>01 - Programas Sociais</v>
      </c>
      <c r="U29" s="6" t="str">
        <f t="shared" si="1"/>
        <v>01</v>
      </c>
      <c r="V29" s="6" t="s">
        <v>60</v>
      </c>
      <c r="W29" s="23" t="str">
        <f t="shared" si="2"/>
        <v>01.02 - Saúde</v>
      </c>
      <c r="X29" s="6" t="str">
        <f t="shared" si="3"/>
        <v>01.02</v>
      </c>
      <c r="Y29" s="6" t="s">
        <v>85</v>
      </c>
      <c r="Z29" s="23" t="str">
        <f t="shared" si="4"/>
        <v>01.02.08 - Saúde Bucal</v>
      </c>
      <c r="AA29" s="6" t="str">
        <f t="shared" si="5"/>
        <v>01.02.08</v>
      </c>
      <c r="AB29" s="6" t="s">
        <v>90</v>
      </c>
      <c r="AC29" s="23" t="str">
        <f t="shared" si="6"/>
        <v>01.02.08.01 - Análise de risco em saúde</v>
      </c>
      <c r="AD29" s="23" t="s">
        <v>344</v>
      </c>
      <c r="AE29" s="23" t="s">
        <v>317</v>
      </c>
      <c r="AF29" s="26" t="s">
        <v>312</v>
      </c>
      <c r="AG29" s="26" t="s">
        <v>266</v>
      </c>
      <c r="AH29" s="26" t="s">
        <v>267</v>
      </c>
      <c r="AJ29" s="23" t="str">
        <f t="shared" si="15"/>
        <v>01 - Programas Sociais</v>
      </c>
      <c r="AK29" s="6" t="str">
        <f t="shared" si="16"/>
        <v>01</v>
      </c>
      <c r="AL29" s="6" t="s">
        <v>60</v>
      </c>
      <c r="AM29" s="23" t="str">
        <f t="shared" si="17"/>
        <v>01.02 - Saúde</v>
      </c>
      <c r="AN29" s="6" t="str">
        <f t="shared" si="18"/>
        <v>01.02</v>
      </c>
      <c r="AO29" s="6" t="s">
        <v>85</v>
      </c>
      <c r="AP29" s="23" t="str">
        <f t="shared" si="19"/>
        <v>01.02.08 - Saúde Bucal</v>
      </c>
      <c r="AQ29" s="6" t="str">
        <f t="shared" si="20"/>
        <v>01.02.08</v>
      </c>
      <c r="AR29" s="6" t="s">
        <v>90</v>
      </c>
      <c r="AS29" s="23" t="str">
        <f t="shared" si="21"/>
        <v>01.02.08.09 - Apresentações</v>
      </c>
      <c r="AT29" s="23" t="s">
        <v>345</v>
      </c>
      <c r="AU29" s="23" t="s">
        <v>117</v>
      </c>
      <c r="AV29" s="26" t="s">
        <v>20</v>
      </c>
      <c r="AW29" s="26" t="s">
        <v>266</v>
      </c>
      <c r="AX29" s="26" t="s">
        <v>267</v>
      </c>
      <c r="AY29" s="28" t="str">
        <f t="shared" si="22"/>
        <v>01020809</v>
      </c>
    </row>
    <row r="30" spans="1:51" ht="22.5" x14ac:dyDescent="0.25">
      <c r="A30" s="8" t="s">
        <v>61</v>
      </c>
      <c r="B30" s="4" t="s">
        <v>288</v>
      </c>
      <c r="C30" s="4" t="s">
        <v>280</v>
      </c>
      <c r="D30" s="4" t="s">
        <v>346</v>
      </c>
      <c r="E30" s="10" t="s">
        <v>306</v>
      </c>
      <c r="G30" s="18"/>
      <c r="N30" s="6" t="s">
        <v>47</v>
      </c>
      <c r="P30" s="6" t="s">
        <v>191</v>
      </c>
      <c r="Q30" s="6" t="s">
        <v>201</v>
      </c>
      <c r="R30" s="6" t="s">
        <v>264</v>
      </c>
      <c r="T30" s="23" t="str">
        <f t="shared" si="0"/>
        <v>01 - Programas Sociais</v>
      </c>
      <c r="U30" s="6" t="str">
        <f t="shared" si="1"/>
        <v>01</v>
      </c>
      <c r="V30" s="6" t="s">
        <v>60</v>
      </c>
      <c r="W30" s="23" t="str">
        <f t="shared" si="2"/>
        <v>01.02 - Saúde</v>
      </c>
      <c r="X30" s="6" t="str">
        <f t="shared" si="3"/>
        <v>01.02</v>
      </c>
      <c r="Y30" s="6" t="s">
        <v>85</v>
      </c>
      <c r="Z30" s="23" t="str">
        <f t="shared" si="4"/>
        <v>01.02.08 - Saúde Bucal</v>
      </c>
      <c r="AA30" s="6" t="str">
        <f t="shared" si="5"/>
        <v>01.02.08</v>
      </c>
      <c r="AB30" s="6" t="s">
        <v>90</v>
      </c>
      <c r="AC30" s="23" t="str">
        <f t="shared" si="6"/>
        <v>01.02.08.02 - Sessão diagnóstica/clínica</v>
      </c>
      <c r="AD30" s="23" t="s">
        <v>336</v>
      </c>
      <c r="AE30" s="23" t="s">
        <v>219</v>
      </c>
      <c r="AF30" s="26" t="s">
        <v>20</v>
      </c>
      <c r="AG30" s="26" t="s">
        <v>266</v>
      </c>
      <c r="AH30" s="26" t="s">
        <v>267</v>
      </c>
      <c r="AJ30" s="23" t="str">
        <f t="shared" si="15"/>
        <v>01 - Programas Sociais</v>
      </c>
      <c r="AK30" s="6" t="str">
        <f t="shared" si="16"/>
        <v>01</v>
      </c>
      <c r="AL30" s="6" t="s">
        <v>60</v>
      </c>
      <c r="AM30" s="23" t="str">
        <f t="shared" si="17"/>
        <v>01.02 - Saúde</v>
      </c>
      <c r="AN30" s="6" t="str">
        <f t="shared" si="18"/>
        <v>01.02</v>
      </c>
      <c r="AO30" s="6" t="s">
        <v>85</v>
      </c>
      <c r="AP30" s="23" t="str">
        <f t="shared" si="19"/>
        <v>01.02.08 - Saúde Bucal</v>
      </c>
      <c r="AQ30" s="6" t="str">
        <f t="shared" si="20"/>
        <v>01.02.08</v>
      </c>
      <c r="AR30" s="6" t="s">
        <v>90</v>
      </c>
      <c r="AS30" s="23" t="str">
        <f t="shared" si="21"/>
        <v>01.02.08.10 - Eventos</v>
      </c>
      <c r="AT30" s="23" t="s">
        <v>347</v>
      </c>
      <c r="AU30" s="23" t="s">
        <v>106</v>
      </c>
      <c r="AV30" s="26" t="s">
        <v>20</v>
      </c>
      <c r="AW30" s="26" t="s">
        <v>266</v>
      </c>
      <c r="AX30" s="26" t="s">
        <v>267</v>
      </c>
      <c r="AY30" s="28" t="str">
        <f t="shared" si="22"/>
        <v>01020810</v>
      </c>
    </row>
    <row r="31" spans="1:51" ht="22.5" x14ac:dyDescent="0.25">
      <c r="A31" s="8" t="s">
        <v>61</v>
      </c>
      <c r="B31" s="4" t="s">
        <v>288</v>
      </c>
      <c r="C31" s="4" t="s">
        <v>280</v>
      </c>
      <c r="D31" s="4" t="s">
        <v>348</v>
      </c>
      <c r="E31" s="10" t="s">
        <v>263</v>
      </c>
      <c r="T31" s="23" t="str">
        <f t="shared" si="0"/>
        <v>01 - Programas Sociais</v>
      </c>
      <c r="U31" s="6" t="str">
        <f t="shared" si="1"/>
        <v>01</v>
      </c>
      <c r="V31" s="6" t="s">
        <v>60</v>
      </c>
      <c r="W31" s="23" t="str">
        <f t="shared" si="2"/>
        <v>01.02 - Saúde</v>
      </c>
      <c r="X31" s="6" t="str">
        <f t="shared" si="3"/>
        <v>01.02</v>
      </c>
      <c r="Y31" s="6" t="s">
        <v>85</v>
      </c>
      <c r="Z31" s="23" t="str">
        <f t="shared" si="4"/>
        <v>01.02.08 - Saúde Bucal</v>
      </c>
      <c r="AA31" s="6" t="str">
        <f t="shared" si="5"/>
        <v>01.02.08</v>
      </c>
      <c r="AB31" s="6" t="s">
        <v>90</v>
      </c>
      <c r="AC31" s="23" t="str">
        <f t="shared" si="6"/>
        <v>01.02.08.03 - Consulta</v>
      </c>
      <c r="AD31" s="23" t="s">
        <v>89</v>
      </c>
      <c r="AE31" s="23" t="s">
        <v>92</v>
      </c>
      <c r="AF31" s="26" t="s">
        <v>20</v>
      </c>
      <c r="AG31" s="26" t="s">
        <v>266</v>
      </c>
      <c r="AH31" s="26" t="s">
        <v>267</v>
      </c>
      <c r="AJ31" s="23" t="str">
        <f t="shared" si="15"/>
        <v>01 - Programas Sociais</v>
      </c>
      <c r="AK31" s="6" t="str">
        <f t="shared" si="16"/>
        <v>01</v>
      </c>
      <c r="AL31" s="6" t="s">
        <v>60</v>
      </c>
      <c r="AM31" s="23" t="str">
        <f t="shared" si="17"/>
        <v>01.02 - Saúde</v>
      </c>
      <c r="AN31" s="6" t="str">
        <f t="shared" si="18"/>
        <v>01.02</v>
      </c>
      <c r="AO31" s="6" t="s">
        <v>85</v>
      </c>
      <c r="AP31" s="23" t="str">
        <f t="shared" si="19"/>
        <v>01.02.08 - Saúde Bucal</v>
      </c>
      <c r="AQ31" s="6" t="str">
        <f t="shared" si="20"/>
        <v>01.02.08</v>
      </c>
      <c r="AR31" s="6" t="s">
        <v>90</v>
      </c>
      <c r="AS31" s="23" t="str">
        <f t="shared" si="21"/>
        <v>01.02.08.11 - Exposição</v>
      </c>
      <c r="AT31" s="23" t="s">
        <v>349</v>
      </c>
      <c r="AU31" s="23" t="s">
        <v>83</v>
      </c>
      <c r="AV31" s="26" t="s">
        <v>20</v>
      </c>
      <c r="AW31" s="26" t="s">
        <v>266</v>
      </c>
      <c r="AX31" s="26" t="s">
        <v>267</v>
      </c>
      <c r="AY31" s="28" t="str">
        <f t="shared" si="22"/>
        <v>01020811</v>
      </c>
    </row>
    <row r="32" spans="1:51" ht="22.5" x14ac:dyDescent="0.25">
      <c r="A32" s="8" t="s">
        <v>61</v>
      </c>
      <c r="B32" s="4" t="s">
        <v>288</v>
      </c>
      <c r="C32" s="4" t="s">
        <v>280</v>
      </c>
      <c r="D32" s="4" t="s">
        <v>350</v>
      </c>
      <c r="E32" s="10" t="s">
        <v>306</v>
      </c>
      <c r="G32" s="18"/>
      <c r="T32" s="23" t="str">
        <f t="shared" si="0"/>
        <v>01 - Programas Sociais</v>
      </c>
      <c r="U32" s="6" t="str">
        <f t="shared" si="1"/>
        <v>01</v>
      </c>
      <c r="V32" s="6" t="s">
        <v>60</v>
      </c>
      <c r="W32" s="23" t="str">
        <f t="shared" si="2"/>
        <v>01.02 - Saúde</v>
      </c>
      <c r="X32" s="6" t="str">
        <f t="shared" si="3"/>
        <v>01.02</v>
      </c>
      <c r="Y32" s="6" t="s">
        <v>85</v>
      </c>
      <c r="Z32" s="23" t="str">
        <f t="shared" si="4"/>
        <v>01.02.08 - Saúde Bucal</v>
      </c>
      <c r="AA32" s="6" t="str">
        <f t="shared" si="5"/>
        <v>01.02.08</v>
      </c>
      <c r="AB32" s="6" t="s">
        <v>90</v>
      </c>
      <c r="AC32" s="23" t="str">
        <f t="shared" si="6"/>
        <v>01.02.08.04 - Procedimentos clínicos</v>
      </c>
      <c r="AD32" s="23" t="s">
        <v>351</v>
      </c>
      <c r="AE32" s="23" t="s">
        <v>352</v>
      </c>
      <c r="AF32" s="26" t="s">
        <v>312</v>
      </c>
      <c r="AG32" s="26" t="s">
        <v>266</v>
      </c>
      <c r="AH32" s="26" t="s">
        <v>267</v>
      </c>
      <c r="AJ32" s="23" t="str">
        <f t="shared" si="15"/>
        <v>01 - Programas Sociais</v>
      </c>
      <c r="AK32" s="6" t="str">
        <f t="shared" si="16"/>
        <v>01</v>
      </c>
      <c r="AL32" s="6" t="s">
        <v>60</v>
      </c>
      <c r="AM32" s="23" t="str">
        <f t="shared" si="17"/>
        <v>01.02 - Saúde</v>
      </c>
      <c r="AN32" s="6" t="str">
        <f t="shared" si="18"/>
        <v>01.02</v>
      </c>
      <c r="AO32" s="6" t="s">
        <v>85</v>
      </c>
      <c r="AP32" s="23" t="str">
        <f t="shared" si="19"/>
        <v>01.02.09 - Atenção Ampliada em Saúde</v>
      </c>
      <c r="AQ32" s="6" t="str">
        <f t="shared" si="20"/>
        <v>01.02.09</v>
      </c>
      <c r="AR32" s="6" t="s">
        <v>94</v>
      </c>
      <c r="AS32" s="23" t="str">
        <f t="shared" si="21"/>
        <v>01.02.09.02 - Consulta</v>
      </c>
      <c r="AT32" s="23" t="s">
        <v>93</v>
      </c>
      <c r="AU32" s="23" t="s">
        <v>92</v>
      </c>
      <c r="AV32" s="26" t="s">
        <v>20</v>
      </c>
      <c r="AW32" s="26" t="s">
        <v>266</v>
      </c>
      <c r="AX32" s="26" t="s">
        <v>267</v>
      </c>
      <c r="AY32" s="28" t="str">
        <f t="shared" si="22"/>
        <v>01020902</v>
      </c>
    </row>
    <row r="33" spans="1:51" ht="22.5" x14ac:dyDescent="0.25">
      <c r="A33" s="8" t="s">
        <v>61</v>
      </c>
      <c r="B33" s="4" t="s">
        <v>288</v>
      </c>
      <c r="C33" s="4" t="s">
        <v>280</v>
      </c>
      <c r="D33" s="4" t="s">
        <v>353</v>
      </c>
      <c r="E33" s="10" t="s">
        <v>354</v>
      </c>
      <c r="P33" s="20" t="e" cm="1">
        <f t="array" aca="1" ref="P33" ca="1">OFFSET('Realizações elegíveis'!$R$2,MATCH(#REF!,'Realizações elegíveis'!$Q$3:$Q$30,0),,COUNTIF('Realizações elegíveis'!$Q$3:$Q$30,#REF!))</f>
        <v>#REF!</v>
      </c>
      <c r="T33" s="23" t="str">
        <f t="shared" si="0"/>
        <v>01 - Programas Sociais</v>
      </c>
      <c r="U33" s="6" t="str">
        <f t="shared" si="1"/>
        <v>01</v>
      </c>
      <c r="V33" s="6" t="s">
        <v>60</v>
      </c>
      <c r="W33" s="23" t="str">
        <f t="shared" si="2"/>
        <v>01.02 - Saúde</v>
      </c>
      <c r="X33" s="6" t="str">
        <f t="shared" si="3"/>
        <v>01.02</v>
      </c>
      <c r="Y33" s="6" t="s">
        <v>85</v>
      </c>
      <c r="Z33" s="23" t="str">
        <f t="shared" si="4"/>
        <v>01.02.08 - Saúde Bucal</v>
      </c>
      <c r="AA33" s="6" t="str">
        <f t="shared" si="5"/>
        <v>01.02.08</v>
      </c>
      <c r="AB33" s="6" t="s">
        <v>90</v>
      </c>
      <c r="AC33" s="23" t="str">
        <f t="shared" si="6"/>
        <v>01.02.08.05 - Procedimentos complementares</v>
      </c>
      <c r="AD33" s="23" t="s">
        <v>355</v>
      </c>
      <c r="AE33" s="23" t="s">
        <v>356</v>
      </c>
      <c r="AF33" s="26" t="s">
        <v>312</v>
      </c>
      <c r="AG33" s="26" t="s">
        <v>266</v>
      </c>
      <c r="AH33" s="26" t="s">
        <v>267</v>
      </c>
      <c r="AJ33" s="23" t="str">
        <f t="shared" si="15"/>
        <v>01 - Programas Sociais</v>
      </c>
      <c r="AK33" s="6" t="str">
        <f t="shared" si="16"/>
        <v>01</v>
      </c>
      <c r="AL33" s="6" t="s">
        <v>60</v>
      </c>
      <c r="AM33" s="23" t="str">
        <f t="shared" si="17"/>
        <v>01.02 - Saúde</v>
      </c>
      <c r="AN33" s="6" t="str">
        <f t="shared" si="18"/>
        <v>01.02</v>
      </c>
      <c r="AO33" s="6" t="s">
        <v>85</v>
      </c>
      <c r="AP33" s="23" t="str">
        <f t="shared" si="19"/>
        <v>01.02.09 - Atenção Ampliada em Saúde</v>
      </c>
      <c r="AQ33" s="6" t="str">
        <f t="shared" si="20"/>
        <v>01.02.09</v>
      </c>
      <c r="AR33" s="6" t="s">
        <v>94</v>
      </c>
      <c r="AS33" s="23" t="str">
        <f t="shared" si="21"/>
        <v>01.02.09.05 - Práticas coletivas</v>
      </c>
      <c r="AT33" s="23" t="s">
        <v>357</v>
      </c>
      <c r="AU33" s="23" t="s">
        <v>220</v>
      </c>
      <c r="AV33" s="26" t="s">
        <v>20</v>
      </c>
      <c r="AW33" s="26" t="s">
        <v>266</v>
      </c>
      <c r="AX33" s="26" t="s">
        <v>267</v>
      </c>
      <c r="AY33" s="28" t="str">
        <f t="shared" si="22"/>
        <v>01020905</v>
      </c>
    </row>
    <row r="34" spans="1:51" ht="22.5" x14ac:dyDescent="0.25">
      <c r="A34" s="8" t="s">
        <v>61</v>
      </c>
      <c r="B34" s="4" t="s">
        <v>288</v>
      </c>
      <c r="C34" s="4" t="s">
        <v>280</v>
      </c>
      <c r="D34" s="4" t="s">
        <v>358</v>
      </c>
      <c r="E34" s="10" t="s">
        <v>354</v>
      </c>
      <c r="G34" s="18"/>
      <c r="T34" s="23" t="str">
        <f t="shared" si="0"/>
        <v>01 - Programas Sociais</v>
      </c>
      <c r="U34" s="6" t="str">
        <f t="shared" si="1"/>
        <v>01</v>
      </c>
      <c r="V34" s="6" t="s">
        <v>60</v>
      </c>
      <c r="W34" s="23" t="str">
        <f t="shared" si="2"/>
        <v>01.02 - Saúde</v>
      </c>
      <c r="X34" s="6" t="str">
        <f t="shared" si="3"/>
        <v>01.02</v>
      </c>
      <c r="Y34" s="6" t="s">
        <v>85</v>
      </c>
      <c r="Z34" s="23" t="str">
        <f t="shared" si="4"/>
        <v>01.02.08 - Saúde Bucal</v>
      </c>
      <c r="AA34" s="6" t="str">
        <f t="shared" si="5"/>
        <v>01.02.08</v>
      </c>
      <c r="AB34" s="6" t="s">
        <v>90</v>
      </c>
      <c r="AC34" s="23" t="str">
        <f t="shared" si="6"/>
        <v>01.02.08.06 - Procedimentos diagnósticos por imagem</v>
      </c>
      <c r="AD34" s="23" t="s">
        <v>359</v>
      </c>
      <c r="AE34" s="23" t="s">
        <v>360</v>
      </c>
      <c r="AF34" s="26" t="s">
        <v>312</v>
      </c>
      <c r="AG34" s="26" t="s">
        <v>266</v>
      </c>
      <c r="AH34" s="26" t="s">
        <v>267</v>
      </c>
      <c r="AJ34" s="23" t="str">
        <f t="shared" si="15"/>
        <v>01 - Programas Sociais</v>
      </c>
      <c r="AK34" s="6" t="str">
        <f t="shared" si="16"/>
        <v>01</v>
      </c>
      <c r="AL34" s="6" t="s">
        <v>60</v>
      </c>
      <c r="AM34" s="23" t="str">
        <f t="shared" si="17"/>
        <v>01.02 - Saúde</v>
      </c>
      <c r="AN34" s="6" t="str">
        <f t="shared" si="18"/>
        <v>01.02</v>
      </c>
      <c r="AO34" s="6" t="s">
        <v>85</v>
      </c>
      <c r="AP34" s="23" t="str">
        <f t="shared" si="19"/>
        <v>01.02.09 - Atenção Ampliada em Saúde</v>
      </c>
      <c r="AQ34" s="6" t="str">
        <f t="shared" si="20"/>
        <v>01.02.09</v>
      </c>
      <c r="AR34" s="6" t="s">
        <v>94</v>
      </c>
      <c r="AS34" s="23" t="str">
        <f t="shared" si="21"/>
        <v>01.02.09.06 - Ações formativas</v>
      </c>
      <c r="AT34" s="23" t="s">
        <v>361</v>
      </c>
      <c r="AU34" s="23" t="s">
        <v>77</v>
      </c>
      <c r="AV34" s="26" t="s">
        <v>20</v>
      </c>
      <c r="AW34" s="26" t="s">
        <v>266</v>
      </c>
      <c r="AX34" s="26" t="s">
        <v>267</v>
      </c>
      <c r="AY34" s="28" t="str">
        <f t="shared" si="22"/>
        <v>01020906</v>
      </c>
    </row>
    <row r="35" spans="1:51" ht="22.5" x14ac:dyDescent="0.25">
      <c r="A35" s="8" t="s">
        <v>61</v>
      </c>
      <c r="B35" s="4" t="s">
        <v>288</v>
      </c>
      <c r="C35" s="4" t="s">
        <v>284</v>
      </c>
      <c r="D35" s="4" t="s">
        <v>362</v>
      </c>
      <c r="E35" s="10" t="s">
        <v>306</v>
      </c>
      <c r="T35" s="23" t="str">
        <f t="shared" si="0"/>
        <v>01 - Programas Sociais</v>
      </c>
      <c r="U35" s="6" t="str">
        <f t="shared" si="1"/>
        <v>01</v>
      </c>
      <c r="V35" s="6" t="s">
        <v>60</v>
      </c>
      <c r="W35" s="23" t="str">
        <f t="shared" si="2"/>
        <v>01.02 - Saúde</v>
      </c>
      <c r="X35" s="6" t="str">
        <f t="shared" si="3"/>
        <v>01.02</v>
      </c>
      <c r="Y35" s="6" t="s">
        <v>85</v>
      </c>
      <c r="Z35" s="23" t="str">
        <f t="shared" si="4"/>
        <v>01.02.08 - Saúde Bucal</v>
      </c>
      <c r="AA35" s="6" t="str">
        <f t="shared" si="5"/>
        <v>01.02.08</v>
      </c>
      <c r="AB35" s="6" t="s">
        <v>90</v>
      </c>
      <c r="AC35" s="23" t="str">
        <f t="shared" si="6"/>
        <v>01.02.08.07 - Ações formativas</v>
      </c>
      <c r="AD35" s="23" t="s">
        <v>340</v>
      </c>
      <c r="AE35" s="23" t="s">
        <v>77</v>
      </c>
      <c r="AF35" s="26" t="s">
        <v>20</v>
      </c>
      <c r="AG35" s="26" t="s">
        <v>266</v>
      </c>
      <c r="AH35" s="26" t="s">
        <v>267</v>
      </c>
      <c r="AJ35" s="23" t="str">
        <f t="shared" si="15"/>
        <v>01 - Programas Sociais</v>
      </c>
      <c r="AK35" s="6" t="str">
        <f t="shared" si="16"/>
        <v>01</v>
      </c>
      <c r="AL35" s="6" t="s">
        <v>60</v>
      </c>
      <c r="AM35" s="23" t="str">
        <f t="shared" si="17"/>
        <v>01.02 - Saúde</v>
      </c>
      <c r="AN35" s="6" t="str">
        <f t="shared" si="18"/>
        <v>01.02</v>
      </c>
      <c r="AO35" s="6" t="s">
        <v>85</v>
      </c>
      <c r="AP35" s="23" t="str">
        <f t="shared" si="19"/>
        <v>01.02.09 - Atenção Ampliada em Saúde</v>
      </c>
      <c r="AQ35" s="6" t="str">
        <f t="shared" si="20"/>
        <v>01.02.09</v>
      </c>
      <c r="AR35" s="6" t="s">
        <v>94</v>
      </c>
      <c r="AS35" s="23" t="str">
        <f t="shared" si="21"/>
        <v>01.02.09.07 - Ações mediadas</v>
      </c>
      <c r="AT35" s="23" t="s">
        <v>363</v>
      </c>
      <c r="AU35" s="23" t="s">
        <v>80</v>
      </c>
      <c r="AV35" s="26" t="s">
        <v>20</v>
      </c>
      <c r="AW35" s="26" t="s">
        <v>266</v>
      </c>
      <c r="AX35" s="26" t="s">
        <v>267</v>
      </c>
      <c r="AY35" s="28" t="str">
        <f t="shared" si="22"/>
        <v>01020907</v>
      </c>
    </row>
    <row r="36" spans="1:51" ht="22.5" x14ac:dyDescent="0.25">
      <c r="A36" s="8" t="s">
        <v>61</v>
      </c>
      <c r="B36" s="4" t="s">
        <v>288</v>
      </c>
      <c r="C36" s="4" t="s">
        <v>284</v>
      </c>
      <c r="D36" s="4" t="s">
        <v>364</v>
      </c>
      <c r="E36" s="10" t="s">
        <v>263</v>
      </c>
      <c r="T36" s="23" t="str">
        <f t="shared" si="0"/>
        <v>01 - Programas Sociais</v>
      </c>
      <c r="U36" s="6" t="str">
        <f t="shared" si="1"/>
        <v>01</v>
      </c>
      <c r="V36" s="6" t="s">
        <v>60</v>
      </c>
      <c r="W36" s="23" t="str">
        <f t="shared" si="2"/>
        <v>01.02 - Saúde</v>
      </c>
      <c r="X36" s="6" t="str">
        <f t="shared" si="3"/>
        <v>01.02</v>
      </c>
      <c r="Y36" s="6" t="s">
        <v>85</v>
      </c>
      <c r="Z36" s="23" t="str">
        <f t="shared" si="4"/>
        <v>01.02.08 - Saúde Bucal</v>
      </c>
      <c r="AA36" s="6" t="str">
        <f t="shared" si="5"/>
        <v>01.02.08</v>
      </c>
      <c r="AB36" s="6" t="s">
        <v>90</v>
      </c>
      <c r="AC36" s="23" t="str">
        <f t="shared" si="6"/>
        <v>01.02.08.08 - Ações mediadas</v>
      </c>
      <c r="AD36" s="23" t="s">
        <v>342</v>
      </c>
      <c r="AE36" s="23" t="s">
        <v>80</v>
      </c>
      <c r="AF36" s="26" t="s">
        <v>20</v>
      </c>
      <c r="AG36" s="26" t="s">
        <v>266</v>
      </c>
      <c r="AH36" s="26" t="s">
        <v>267</v>
      </c>
      <c r="AJ36" s="23" t="str">
        <f t="shared" si="15"/>
        <v>01 - Programas Sociais</v>
      </c>
      <c r="AK36" s="6" t="str">
        <f t="shared" si="16"/>
        <v>01</v>
      </c>
      <c r="AL36" s="6" t="s">
        <v>60</v>
      </c>
      <c r="AM36" s="23" t="str">
        <f t="shared" si="17"/>
        <v>01.02 - Saúde</v>
      </c>
      <c r="AN36" s="6" t="str">
        <f t="shared" si="18"/>
        <v>01.02</v>
      </c>
      <c r="AO36" s="6" t="s">
        <v>85</v>
      </c>
      <c r="AP36" s="23" t="str">
        <f t="shared" si="19"/>
        <v>01.02.09 - Atenção Ampliada em Saúde</v>
      </c>
      <c r="AQ36" s="6" t="str">
        <f t="shared" si="20"/>
        <v>01.02.09</v>
      </c>
      <c r="AR36" s="6" t="s">
        <v>94</v>
      </c>
      <c r="AS36" s="23" t="str">
        <f t="shared" si="21"/>
        <v>01.02.09.08 - Apresentações</v>
      </c>
      <c r="AT36" s="23" t="s">
        <v>365</v>
      </c>
      <c r="AU36" s="23" t="s">
        <v>117</v>
      </c>
      <c r="AV36" s="26" t="s">
        <v>20</v>
      </c>
      <c r="AW36" s="26" t="s">
        <v>266</v>
      </c>
      <c r="AX36" s="26" t="s">
        <v>267</v>
      </c>
      <c r="AY36" s="28" t="str">
        <f t="shared" si="22"/>
        <v>01020908</v>
      </c>
    </row>
    <row r="37" spans="1:51" ht="22.5" x14ac:dyDescent="0.25">
      <c r="A37" s="8" t="s">
        <v>61</v>
      </c>
      <c r="B37" s="4" t="s">
        <v>288</v>
      </c>
      <c r="C37" s="4" t="s">
        <v>284</v>
      </c>
      <c r="D37" s="4" t="s">
        <v>366</v>
      </c>
      <c r="E37" s="10" t="s">
        <v>306</v>
      </c>
      <c r="T37" s="23" t="str">
        <f t="shared" si="0"/>
        <v>01 - Programas Sociais</v>
      </c>
      <c r="U37" s="6" t="str">
        <f t="shared" si="1"/>
        <v>01</v>
      </c>
      <c r="V37" s="6" t="s">
        <v>60</v>
      </c>
      <c r="W37" s="23" t="str">
        <f t="shared" si="2"/>
        <v>01.02 - Saúde</v>
      </c>
      <c r="X37" s="6" t="str">
        <f t="shared" si="3"/>
        <v>01.02</v>
      </c>
      <c r="Y37" s="6" t="s">
        <v>85</v>
      </c>
      <c r="Z37" s="23" t="str">
        <f t="shared" si="4"/>
        <v>01.02.08 - Saúde Bucal</v>
      </c>
      <c r="AA37" s="6" t="str">
        <f t="shared" si="5"/>
        <v>01.02.08</v>
      </c>
      <c r="AB37" s="6" t="s">
        <v>90</v>
      </c>
      <c r="AC37" s="23" t="str">
        <f t="shared" si="6"/>
        <v>01.02.08.09 - Apresentações</v>
      </c>
      <c r="AD37" s="23" t="s">
        <v>345</v>
      </c>
      <c r="AE37" s="23" t="s">
        <v>117</v>
      </c>
      <c r="AF37" s="26" t="s">
        <v>20</v>
      </c>
      <c r="AG37" s="26" t="s">
        <v>266</v>
      </c>
      <c r="AH37" s="26" t="s">
        <v>267</v>
      </c>
      <c r="AJ37" s="23" t="str">
        <f t="shared" si="15"/>
        <v>01 - Programas Sociais</v>
      </c>
      <c r="AK37" s="6" t="str">
        <f t="shared" si="16"/>
        <v>01</v>
      </c>
      <c r="AL37" s="6" t="s">
        <v>60</v>
      </c>
      <c r="AM37" s="23" t="str">
        <f t="shared" si="17"/>
        <v>01.02 - Saúde</v>
      </c>
      <c r="AN37" s="6" t="str">
        <f t="shared" si="18"/>
        <v>01.02</v>
      </c>
      <c r="AO37" s="6" t="s">
        <v>85</v>
      </c>
      <c r="AP37" s="23" t="str">
        <f t="shared" si="19"/>
        <v>01.02.09 - Atenção Ampliada em Saúde</v>
      </c>
      <c r="AQ37" s="6" t="str">
        <f t="shared" si="20"/>
        <v>01.02.09</v>
      </c>
      <c r="AR37" s="6" t="s">
        <v>94</v>
      </c>
      <c r="AS37" s="23" t="str">
        <f t="shared" si="21"/>
        <v>01.02.09.09 - Eventos</v>
      </c>
      <c r="AT37" s="23" t="s">
        <v>367</v>
      </c>
      <c r="AU37" s="23" t="s">
        <v>106</v>
      </c>
      <c r="AV37" s="26" t="s">
        <v>20</v>
      </c>
      <c r="AW37" s="26" t="s">
        <v>266</v>
      </c>
      <c r="AX37" s="26" t="s">
        <v>267</v>
      </c>
      <c r="AY37" s="28" t="str">
        <f t="shared" si="22"/>
        <v>01020909</v>
      </c>
    </row>
    <row r="38" spans="1:51" ht="22.5" x14ac:dyDescent="0.25">
      <c r="A38" s="8" t="s">
        <v>61</v>
      </c>
      <c r="B38" s="4" t="s">
        <v>288</v>
      </c>
      <c r="C38" s="4" t="s">
        <v>284</v>
      </c>
      <c r="D38" s="4" t="s">
        <v>368</v>
      </c>
      <c r="E38" s="10" t="s">
        <v>306</v>
      </c>
      <c r="T38" s="23" t="str">
        <f t="shared" si="0"/>
        <v>01 - Programas Sociais</v>
      </c>
      <c r="U38" s="6" t="str">
        <f t="shared" si="1"/>
        <v>01</v>
      </c>
      <c r="V38" s="6" t="s">
        <v>60</v>
      </c>
      <c r="W38" s="23" t="str">
        <f t="shared" si="2"/>
        <v>01.02 - Saúde</v>
      </c>
      <c r="X38" s="6" t="str">
        <f t="shared" si="3"/>
        <v>01.02</v>
      </c>
      <c r="Y38" s="6" t="s">
        <v>85</v>
      </c>
      <c r="Z38" s="23" t="str">
        <f t="shared" si="4"/>
        <v>01.02.08 - Saúde Bucal</v>
      </c>
      <c r="AA38" s="6" t="str">
        <f t="shared" si="5"/>
        <v>01.02.08</v>
      </c>
      <c r="AB38" s="6" t="s">
        <v>90</v>
      </c>
      <c r="AC38" s="23" t="str">
        <f t="shared" si="6"/>
        <v>01.02.08.10 - Eventos</v>
      </c>
      <c r="AD38" s="23" t="s">
        <v>347</v>
      </c>
      <c r="AE38" s="23" t="s">
        <v>106</v>
      </c>
      <c r="AF38" s="26" t="s">
        <v>20</v>
      </c>
      <c r="AG38" s="26" t="s">
        <v>266</v>
      </c>
      <c r="AH38" s="26" t="s">
        <v>267</v>
      </c>
      <c r="AJ38" s="23" t="str">
        <f t="shared" si="15"/>
        <v>01 - Programas Sociais</v>
      </c>
      <c r="AK38" s="6" t="str">
        <f t="shared" si="16"/>
        <v>01</v>
      </c>
      <c r="AL38" s="6" t="s">
        <v>60</v>
      </c>
      <c r="AM38" s="23" t="str">
        <f t="shared" si="17"/>
        <v>01.02 - Saúde</v>
      </c>
      <c r="AN38" s="6" t="str">
        <f t="shared" si="18"/>
        <v>01.02</v>
      </c>
      <c r="AO38" s="6" t="s">
        <v>85</v>
      </c>
      <c r="AP38" s="23" t="str">
        <f t="shared" si="19"/>
        <v>01.02.09 - Atenção Ampliada em Saúde</v>
      </c>
      <c r="AQ38" s="6" t="str">
        <f t="shared" si="20"/>
        <v>01.02.09</v>
      </c>
      <c r="AR38" s="6" t="s">
        <v>94</v>
      </c>
      <c r="AS38" s="23" t="str">
        <f t="shared" si="21"/>
        <v>01.02.09.10 - Exposição</v>
      </c>
      <c r="AT38" s="23" t="s">
        <v>369</v>
      </c>
      <c r="AU38" s="23" t="s">
        <v>83</v>
      </c>
      <c r="AV38" s="26" t="s">
        <v>20</v>
      </c>
      <c r="AW38" s="26" t="s">
        <v>266</v>
      </c>
      <c r="AX38" s="26" t="s">
        <v>267</v>
      </c>
      <c r="AY38" s="28" t="str">
        <f t="shared" si="22"/>
        <v>01020910</v>
      </c>
    </row>
    <row r="39" spans="1:51" ht="22.5" x14ac:dyDescent="0.25">
      <c r="A39" s="8" t="s">
        <v>61</v>
      </c>
      <c r="B39" s="4" t="s">
        <v>288</v>
      </c>
      <c r="C39" s="4" t="s">
        <v>284</v>
      </c>
      <c r="D39" s="4" t="s">
        <v>370</v>
      </c>
      <c r="E39" s="10" t="s">
        <v>263</v>
      </c>
      <c r="T39" s="23" t="str">
        <f t="shared" si="0"/>
        <v>01 - Programas Sociais</v>
      </c>
      <c r="U39" s="6" t="str">
        <f t="shared" si="1"/>
        <v>01</v>
      </c>
      <c r="V39" s="6" t="s">
        <v>60</v>
      </c>
      <c r="W39" s="23" t="str">
        <f t="shared" si="2"/>
        <v>01.02 - Saúde</v>
      </c>
      <c r="X39" s="6" t="str">
        <f t="shared" si="3"/>
        <v>01.02</v>
      </c>
      <c r="Y39" s="6" t="s">
        <v>85</v>
      </c>
      <c r="Z39" s="23" t="str">
        <f t="shared" si="4"/>
        <v>01.02.08 - Saúde Bucal</v>
      </c>
      <c r="AA39" s="6" t="str">
        <f t="shared" si="5"/>
        <v>01.02.08</v>
      </c>
      <c r="AB39" s="6" t="s">
        <v>90</v>
      </c>
      <c r="AC39" s="23" t="str">
        <f t="shared" si="6"/>
        <v>01.02.08.11 - Exposição</v>
      </c>
      <c r="AD39" s="23" t="s">
        <v>349</v>
      </c>
      <c r="AE39" s="23" t="s">
        <v>83</v>
      </c>
      <c r="AF39" s="26" t="s">
        <v>20</v>
      </c>
      <c r="AG39" s="26" t="s">
        <v>266</v>
      </c>
      <c r="AH39" s="26" t="s">
        <v>267</v>
      </c>
      <c r="AJ39" s="23" t="str">
        <f t="shared" si="15"/>
        <v>01 - Programas Sociais</v>
      </c>
      <c r="AK39" s="6" t="str">
        <f t="shared" si="16"/>
        <v>01</v>
      </c>
      <c r="AL39" s="6" t="s">
        <v>60</v>
      </c>
      <c r="AM39" s="23" t="str">
        <f t="shared" si="17"/>
        <v>01.02 - Saúde</v>
      </c>
      <c r="AN39" s="6" t="str">
        <f t="shared" si="18"/>
        <v>01.02</v>
      </c>
      <c r="AO39" s="6" t="s">
        <v>85</v>
      </c>
      <c r="AP39" s="23" t="str">
        <f t="shared" si="19"/>
        <v>01.02.10 - Educação em Saúde</v>
      </c>
      <c r="AQ39" s="6" t="str">
        <f t="shared" si="20"/>
        <v>01.02.10</v>
      </c>
      <c r="AR39" s="6" t="s">
        <v>97</v>
      </c>
      <c r="AS39" s="23" t="str">
        <f t="shared" si="21"/>
        <v>01.02.10.02 - Sessão de apoio diagnóstico</v>
      </c>
      <c r="AT39" s="23" t="s">
        <v>96</v>
      </c>
      <c r="AU39" s="23" t="s">
        <v>99</v>
      </c>
      <c r="AV39" s="26" t="s">
        <v>20</v>
      </c>
      <c r="AW39" s="26" t="s">
        <v>266</v>
      </c>
      <c r="AX39" s="26" t="s">
        <v>267</v>
      </c>
      <c r="AY39" s="28" t="str">
        <f t="shared" si="22"/>
        <v>01021002</v>
      </c>
    </row>
    <row r="40" spans="1:51" ht="22.5" x14ac:dyDescent="0.25">
      <c r="A40" s="8" t="s">
        <v>61</v>
      </c>
      <c r="B40" s="4" t="s">
        <v>288</v>
      </c>
      <c r="C40" s="4" t="s">
        <v>284</v>
      </c>
      <c r="D40" s="4" t="s">
        <v>371</v>
      </c>
      <c r="E40" s="10" t="s">
        <v>306</v>
      </c>
      <c r="T40" s="23" t="str">
        <f t="shared" si="0"/>
        <v>01 - Programas Sociais</v>
      </c>
      <c r="U40" s="6" t="str">
        <f t="shared" si="1"/>
        <v>01</v>
      </c>
      <c r="V40" s="6" t="s">
        <v>60</v>
      </c>
      <c r="W40" s="23" t="str">
        <f t="shared" si="2"/>
        <v>01.02 - Saúde</v>
      </c>
      <c r="X40" s="6" t="str">
        <f t="shared" si="3"/>
        <v>01.02</v>
      </c>
      <c r="Y40" s="6" t="s">
        <v>85</v>
      </c>
      <c r="Z40" s="23" t="str">
        <f t="shared" si="4"/>
        <v>01.02.09 - Atenção Ampliada em Saúde</v>
      </c>
      <c r="AA40" s="6" t="str">
        <f t="shared" si="5"/>
        <v>01.02.09</v>
      </c>
      <c r="AB40" s="6" t="s">
        <v>94</v>
      </c>
      <c r="AC40" s="23" t="str">
        <f t="shared" si="6"/>
        <v>01.02.09.01 - Análise de risco em saúde</v>
      </c>
      <c r="AD40" s="23" t="s">
        <v>372</v>
      </c>
      <c r="AE40" s="23" t="s">
        <v>317</v>
      </c>
      <c r="AF40" s="26" t="s">
        <v>312</v>
      </c>
      <c r="AG40" s="26" t="s">
        <v>266</v>
      </c>
      <c r="AH40" s="26" t="s">
        <v>267</v>
      </c>
      <c r="AJ40" s="23" t="str">
        <f t="shared" si="15"/>
        <v>01 - Programas Sociais</v>
      </c>
      <c r="AK40" s="6" t="str">
        <f t="shared" si="16"/>
        <v>01</v>
      </c>
      <c r="AL40" s="6" t="s">
        <v>60</v>
      </c>
      <c r="AM40" s="23" t="str">
        <f t="shared" si="17"/>
        <v>01.02 - Saúde</v>
      </c>
      <c r="AN40" s="6" t="str">
        <f t="shared" si="18"/>
        <v>01.02</v>
      </c>
      <c r="AO40" s="6" t="s">
        <v>85</v>
      </c>
      <c r="AP40" s="23" t="str">
        <f t="shared" si="19"/>
        <v>01.02.10 - Educação em Saúde</v>
      </c>
      <c r="AQ40" s="6" t="str">
        <f t="shared" si="20"/>
        <v>01.02.10</v>
      </c>
      <c r="AR40" s="6" t="s">
        <v>97</v>
      </c>
      <c r="AS40" s="23" t="str">
        <f t="shared" si="21"/>
        <v>01.02.10.03 - Ações formativas</v>
      </c>
      <c r="AT40" s="23" t="s">
        <v>100</v>
      </c>
      <c r="AU40" s="23" t="s">
        <v>77</v>
      </c>
      <c r="AV40" s="26" t="s">
        <v>20</v>
      </c>
      <c r="AW40" s="26" t="s">
        <v>266</v>
      </c>
      <c r="AX40" s="26" t="s">
        <v>267</v>
      </c>
      <c r="AY40" s="28" t="str">
        <f t="shared" si="22"/>
        <v>01021003</v>
      </c>
    </row>
    <row r="41" spans="1:51" ht="22.5" x14ac:dyDescent="0.25">
      <c r="A41" s="8" t="s">
        <v>61</v>
      </c>
      <c r="B41" s="4" t="s">
        <v>288</v>
      </c>
      <c r="C41" s="4" t="s">
        <v>284</v>
      </c>
      <c r="D41" s="4" t="s">
        <v>373</v>
      </c>
      <c r="E41" s="10" t="s">
        <v>354</v>
      </c>
      <c r="T41" s="23" t="str">
        <f t="shared" si="0"/>
        <v>01 - Programas Sociais</v>
      </c>
      <c r="U41" s="6" t="str">
        <f t="shared" si="1"/>
        <v>01</v>
      </c>
      <c r="V41" s="6" t="s">
        <v>60</v>
      </c>
      <c r="W41" s="23" t="str">
        <f t="shared" si="2"/>
        <v>01.02 - Saúde</v>
      </c>
      <c r="X41" s="6" t="str">
        <f t="shared" si="3"/>
        <v>01.02</v>
      </c>
      <c r="Y41" s="6" t="s">
        <v>85</v>
      </c>
      <c r="Z41" s="23" t="str">
        <f t="shared" si="4"/>
        <v>01.02.09 - Atenção Ampliada em Saúde</v>
      </c>
      <c r="AA41" s="6" t="str">
        <f t="shared" si="5"/>
        <v>01.02.09</v>
      </c>
      <c r="AB41" s="6" t="s">
        <v>94</v>
      </c>
      <c r="AC41" s="23" t="str">
        <f t="shared" si="6"/>
        <v>01.02.09.02 - Consulta</v>
      </c>
      <c r="AD41" s="23" t="s">
        <v>93</v>
      </c>
      <c r="AE41" s="23" t="s">
        <v>92</v>
      </c>
      <c r="AF41" s="26" t="s">
        <v>20</v>
      </c>
      <c r="AG41" s="26" t="s">
        <v>266</v>
      </c>
      <c r="AH41" s="26" t="s">
        <v>267</v>
      </c>
      <c r="AJ41" s="23" t="str">
        <f t="shared" si="15"/>
        <v>01 - Programas Sociais</v>
      </c>
      <c r="AK41" s="6" t="str">
        <f t="shared" si="16"/>
        <v>01</v>
      </c>
      <c r="AL41" s="6" t="s">
        <v>60</v>
      </c>
      <c r="AM41" s="23" t="str">
        <f t="shared" si="17"/>
        <v>01.02 - Saúde</v>
      </c>
      <c r="AN41" s="6" t="str">
        <f t="shared" si="18"/>
        <v>01.02</v>
      </c>
      <c r="AO41" s="6" t="s">
        <v>85</v>
      </c>
      <c r="AP41" s="23" t="str">
        <f t="shared" si="19"/>
        <v>01.02.10 - Educação em Saúde</v>
      </c>
      <c r="AQ41" s="6" t="str">
        <f t="shared" si="20"/>
        <v>01.02.10</v>
      </c>
      <c r="AR41" s="6" t="s">
        <v>97</v>
      </c>
      <c r="AS41" s="23" t="str">
        <f t="shared" si="21"/>
        <v>01.02.10.04 - Ações mediadas</v>
      </c>
      <c r="AT41" s="23" t="s">
        <v>102</v>
      </c>
      <c r="AU41" s="23" t="s">
        <v>80</v>
      </c>
      <c r="AV41" s="26" t="s">
        <v>20</v>
      </c>
      <c r="AW41" s="26" t="s">
        <v>266</v>
      </c>
      <c r="AX41" s="26" t="s">
        <v>267</v>
      </c>
      <c r="AY41" s="28" t="str">
        <f t="shared" si="22"/>
        <v>01021004</v>
      </c>
    </row>
    <row r="42" spans="1:51" ht="22.5" x14ac:dyDescent="0.25">
      <c r="A42" s="8" t="s">
        <v>61</v>
      </c>
      <c r="B42" s="4" t="s">
        <v>288</v>
      </c>
      <c r="C42" s="4" t="s">
        <v>284</v>
      </c>
      <c r="D42" s="4" t="s">
        <v>374</v>
      </c>
      <c r="E42" s="10" t="s">
        <v>354</v>
      </c>
      <c r="T42" s="23" t="str">
        <f t="shared" si="0"/>
        <v>01 - Programas Sociais</v>
      </c>
      <c r="U42" s="6" t="str">
        <f t="shared" si="1"/>
        <v>01</v>
      </c>
      <c r="V42" s="6" t="s">
        <v>60</v>
      </c>
      <c r="W42" s="23" t="str">
        <f t="shared" si="2"/>
        <v>01.02 - Saúde</v>
      </c>
      <c r="X42" s="6" t="str">
        <f t="shared" si="3"/>
        <v>01.02</v>
      </c>
      <c r="Y42" s="6" t="s">
        <v>85</v>
      </c>
      <c r="Z42" s="23" t="str">
        <f t="shared" si="4"/>
        <v>01.02.09 - Atenção Ampliada em Saúde</v>
      </c>
      <c r="AA42" s="6" t="str">
        <f t="shared" si="5"/>
        <v>01.02.09</v>
      </c>
      <c r="AB42" s="6" t="s">
        <v>94</v>
      </c>
      <c r="AC42" s="23" t="str">
        <f t="shared" si="6"/>
        <v>01.02.09.03 - Cuidados em saúde</v>
      </c>
      <c r="AD42" s="23" t="s">
        <v>375</v>
      </c>
      <c r="AE42" s="23" t="s">
        <v>376</v>
      </c>
      <c r="AF42" s="26" t="s">
        <v>312</v>
      </c>
      <c r="AG42" s="26" t="s">
        <v>266</v>
      </c>
      <c r="AH42" s="26" t="s">
        <v>267</v>
      </c>
      <c r="AJ42" s="23" t="str">
        <f t="shared" si="15"/>
        <v>01 - Programas Sociais</v>
      </c>
      <c r="AK42" s="6" t="str">
        <f t="shared" si="16"/>
        <v>01</v>
      </c>
      <c r="AL42" s="6" t="s">
        <v>60</v>
      </c>
      <c r="AM42" s="23" t="str">
        <f t="shared" si="17"/>
        <v>01.02 - Saúde</v>
      </c>
      <c r="AN42" s="6" t="str">
        <f t="shared" si="18"/>
        <v>01.02</v>
      </c>
      <c r="AO42" s="6" t="s">
        <v>85</v>
      </c>
      <c r="AP42" s="23" t="str">
        <f t="shared" si="19"/>
        <v>01.02.10 - Educação em Saúde</v>
      </c>
      <c r="AQ42" s="6" t="str">
        <f t="shared" si="20"/>
        <v>01.02.10</v>
      </c>
      <c r="AR42" s="6" t="s">
        <v>97</v>
      </c>
      <c r="AS42" s="23" t="str">
        <f t="shared" si="21"/>
        <v>01.02.10.05 - Apresentações</v>
      </c>
      <c r="AT42" s="23" t="s">
        <v>377</v>
      </c>
      <c r="AU42" s="23" t="s">
        <v>117</v>
      </c>
      <c r="AV42" s="26" t="s">
        <v>20</v>
      </c>
      <c r="AW42" s="26" t="s">
        <v>266</v>
      </c>
      <c r="AX42" s="26" t="s">
        <v>267</v>
      </c>
      <c r="AY42" s="28" t="str">
        <f t="shared" si="22"/>
        <v>01021005</v>
      </c>
    </row>
    <row r="43" spans="1:51" ht="22.5" x14ac:dyDescent="0.25">
      <c r="A43" s="8" t="s">
        <v>61</v>
      </c>
      <c r="B43" s="4" t="s">
        <v>288</v>
      </c>
      <c r="C43" s="4" t="s">
        <v>287</v>
      </c>
      <c r="D43" s="4" t="s">
        <v>378</v>
      </c>
      <c r="E43" s="10" t="s">
        <v>263</v>
      </c>
      <c r="T43" s="23" t="str">
        <f t="shared" si="0"/>
        <v>01 - Programas Sociais</v>
      </c>
      <c r="U43" s="6" t="str">
        <f t="shared" si="1"/>
        <v>01</v>
      </c>
      <c r="V43" s="6" t="s">
        <v>60</v>
      </c>
      <c r="W43" s="23" t="str">
        <f t="shared" si="2"/>
        <v>01.02 - Saúde</v>
      </c>
      <c r="X43" s="6" t="str">
        <f t="shared" si="3"/>
        <v>01.02</v>
      </c>
      <c r="Y43" s="6" t="s">
        <v>85</v>
      </c>
      <c r="Z43" s="23" t="str">
        <f t="shared" si="4"/>
        <v>01.02.09 - Atenção Ampliada em Saúde</v>
      </c>
      <c r="AA43" s="6" t="str">
        <f t="shared" si="5"/>
        <v>01.02.09</v>
      </c>
      <c r="AB43" s="6" t="s">
        <v>94</v>
      </c>
      <c r="AC43" s="23" t="str">
        <f t="shared" si="6"/>
        <v>01.02.09.04 - Exames</v>
      </c>
      <c r="AD43" s="23" t="s">
        <v>379</v>
      </c>
      <c r="AE43" s="23" t="s">
        <v>380</v>
      </c>
      <c r="AF43" s="26" t="s">
        <v>312</v>
      </c>
      <c r="AG43" s="26" t="s">
        <v>266</v>
      </c>
      <c r="AH43" s="26" t="s">
        <v>267</v>
      </c>
      <c r="AJ43" s="23" t="str">
        <f t="shared" si="15"/>
        <v>01 - Programas Sociais</v>
      </c>
      <c r="AK43" s="6" t="str">
        <f t="shared" si="16"/>
        <v>01</v>
      </c>
      <c r="AL43" s="6" t="s">
        <v>60</v>
      </c>
      <c r="AM43" s="23" t="str">
        <f t="shared" si="17"/>
        <v>01.02 - Saúde</v>
      </c>
      <c r="AN43" s="6" t="str">
        <f t="shared" si="18"/>
        <v>01.02</v>
      </c>
      <c r="AO43" s="6" t="s">
        <v>85</v>
      </c>
      <c r="AP43" s="23" t="str">
        <f t="shared" si="19"/>
        <v>01.02.10 - Educação em Saúde</v>
      </c>
      <c r="AQ43" s="6" t="str">
        <f t="shared" si="20"/>
        <v>01.02.10</v>
      </c>
      <c r="AR43" s="6" t="s">
        <v>97</v>
      </c>
      <c r="AS43" s="23" t="str">
        <f t="shared" si="21"/>
        <v>01.02.10.06 - Eventos</v>
      </c>
      <c r="AT43" s="23" t="s">
        <v>104</v>
      </c>
      <c r="AU43" s="23" t="s">
        <v>106</v>
      </c>
      <c r="AV43" s="26" t="s">
        <v>20</v>
      </c>
      <c r="AW43" s="26" t="s">
        <v>266</v>
      </c>
      <c r="AX43" s="26" t="s">
        <v>267</v>
      </c>
      <c r="AY43" s="28" t="str">
        <f t="shared" si="22"/>
        <v>01021006</v>
      </c>
    </row>
    <row r="44" spans="1:51" ht="22.5" x14ac:dyDescent="0.25">
      <c r="A44" s="8" t="s">
        <v>61</v>
      </c>
      <c r="B44" s="4" t="s">
        <v>288</v>
      </c>
      <c r="C44" s="4" t="s">
        <v>287</v>
      </c>
      <c r="D44" s="4" t="s">
        <v>381</v>
      </c>
      <c r="E44" s="10" t="s">
        <v>306</v>
      </c>
      <c r="T44" s="23" t="str">
        <f t="shared" si="0"/>
        <v>01 - Programas Sociais</v>
      </c>
      <c r="U44" s="6" t="str">
        <f t="shared" si="1"/>
        <v>01</v>
      </c>
      <c r="V44" s="6" t="s">
        <v>60</v>
      </c>
      <c r="W44" s="23" t="str">
        <f t="shared" si="2"/>
        <v>01.02 - Saúde</v>
      </c>
      <c r="X44" s="6" t="str">
        <f t="shared" si="3"/>
        <v>01.02</v>
      </c>
      <c r="Y44" s="6" t="s">
        <v>85</v>
      </c>
      <c r="Z44" s="23" t="str">
        <f t="shared" si="4"/>
        <v>01.02.09 - Atenção Ampliada em Saúde</v>
      </c>
      <c r="AA44" s="6" t="str">
        <f t="shared" si="5"/>
        <v>01.02.09</v>
      </c>
      <c r="AB44" s="6" t="s">
        <v>94</v>
      </c>
      <c r="AC44" s="23" t="str">
        <f t="shared" si="6"/>
        <v>01.02.09.05 - Práticas coletivas</v>
      </c>
      <c r="AD44" s="23" t="s">
        <v>357</v>
      </c>
      <c r="AE44" s="23" t="s">
        <v>220</v>
      </c>
      <c r="AF44" s="26" t="s">
        <v>20</v>
      </c>
      <c r="AG44" s="26" t="s">
        <v>266</v>
      </c>
      <c r="AH44" s="26" t="s">
        <v>267</v>
      </c>
      <c r="AJ44" s="23" t="str">
        <f t="shared" si="15"/>
        <v>01 - Programas Sociais</v>
      </c>
      <c r="AK44" s="6" t="str">
        <f t="shared" si="16"/>
        <v>01</v>
      </c>
      <c r="AL44" s="6" t="s">
        <v>60</v>
      </c>
      <c r="AM44" s="23" t="str">
        <f t="shared" si="17"/>
        <v>01.02 - Saúde</v>
      </c>
      <c r="AN44" s="6" t="str">
        <f t="shared" si="18"/>
        <v>01.02</v>
      </c>
      <c r="AO44" s="6" t="s">
        <v>85</v>
      </c>
      <c r="AP44" s="23" t="str">
        <f t="shared" si="19"/>
        <v>01.02.10 - Educação em Saúde</v>
      </c>
      <c r="AQ44" s="6" t="str">
        <f t="shared" si="20"/>
        <v>01.02.10</v>
      </c>
      <c r="AR44" s="6" t="s">
        <v>97</v>
      </c>
      <c r="AS44" s="23" t="str">
        <f t="shared" si="21"/>
        <v>01.02.10.07 - Exposição</v>
      </c>
      <c r="AT44" s="23" t="s">
        <v>107</v>
      </c>
      <c r="AU44" s="23" t="s">
        <v>83</v>
      </c>
      <c r="AV44" s="26" t="s">
        <v>20</v>
      </c>
      <c r="AW44" s="26" t="s">
        <v>266</v>
      </c>
      <c r="AX44" s="26" t="s">
        <v>267</v>
      </c>
      <c r="AY44" s="28" t="str">
        <f t="shared" si="22"/>
        <v>01021007</v>
      </c>
    </row>
    <row r="45" spans="1:51" ht="22.5" x14ac:dyDescent="0.25">
      <c r="A45" s="8" t="s">
        <v>61</v>
      </c>
      <c r="B45" s="4" t="s">
        <v>288</v>
      </c>
      <c r="C45" s="4" t="s">
        <v>287</v>
      </c>
      <c r="D45" s="4" t="s">
        <v>382</v>
      </c>
      <c r="E45" s="10" t="s">
        <v>306</v>
      </c>
      <c r="T45" s="23" t="str">
        <f t="shared" si="0"/>
        <v>01 - Programas Sociais</v>
      </c>
      <c r="U45" s="6" t="str">
        <f t="shared" si="1"/>
        <v>01</v>
      </c>
      <c r="V45" s="6" t="s">
        <v>60</v>
      </c>
      <c r="W45" s="23" t="str">
        <f t="shared" si="2"/>
        <v>01.02 - Saúde</v>
      </c>
      <c r="X45" s="6" t="str">
        <f t="shared" si="3"/>
        <v>01.02</v>
      </c>
      <c r="Y45" s="6" t="s">
        <v>85</v>
      </c>
      <c r="Z45" s="23" t="str">
        <f t="shared" si="4"/>
        <v>01.02.09 - Atenção Ampliada em Saúde</v>
      </c>
      <c r="AA45" s="6" t="str">
        <f t="shared" si="5"/>
        <v>01.02.09</v>
      </c>
      <c r="AB45" s="6" t="s">
        <v>94</v>
      </c>
      <c r="AC45" s="23" t="str">
        <f t="shared" si="6"/>
        <v>01.02.09.06 - Ações formativas</v>
      </c>
      <c r="AD45" s="23" t="s">
        <v>361</v>
      </c>
      <c r="AE45" s="23" t="s">
        <v>77</v>
      </c>
      <c r="AF45" s="26" t="s">
        <v>20</v>
      </c>
      <c r="AG45" s="26" t="s">
        <v>266</v>
      </c>
      <c r="AH45" s="26" t="s">
        <v>267</v>
      </c>
      <c r="AJ45" s="23" t="str">
        <f t="shared" si="15"/>
        <v>01 - Programas Sociais</v>
      </c>
      <c r="AK45" s="6" t="str">
        <f t="shared" si="16"/>
        <v>01</v>
      </c>
      <c r="AL45" s="6" t="s">
        <v>60</v>
      </c>
      <c r="AM45" s="23" t="str">
        <f t="shared" si="17"/>
        <v>01.03 - Cultura</v>
      </c>
      <c r="AN45" s="6" t="str">
        <f t="shared" si="18"/>
        <v>01.03</v>
      </c>
      <c r="AO45" s="6" t="s">
        <v>110</v>
      </c>
      <c r="AP45" s="23" t="str">
        <f t="shared" si="19"/>
        <v>01.03.12 - Artes Cênicas</v>
      </c>
      <c r="AQ45" s="6" t="str">
        <f t="shared" si="20"/>
        <v>01.03.12</v>
      </c>
      <c r="AR45" s="6" t="s">
        <v>111</v>
      </c>
      <c r="AS45" s="23" t="str">
        <f t="shared" si="21"/>
        <v>01.03.12.01 - Incentivo artístico e cultural</v>
      </c>
      <c r="AT45" s="23" t="s">
        <v>383</v>
      </c>
      <c r="AU45" s="23" t="s">
        <v>221</v>
      </c>
      <c r="AV45" s="26" t="s">
        <v>20</v>
      </c>
      <c r="AW45" s="26" t="s">
        <v>266</v>
      </c>
      <c r="AX45" s="26" t="s">
        <v>267</v>
      </c>
      <c r="AY45" s="28" t="str">
        <f t="shared" si="22"/>
        <v>01031201</v>
      </c>
    </row>
    <row r="46" spans="1:51" ht="22.5" x14ac:dyDescent="0.25">
      <c r="A46" s="8" t="s">
        <v>61</v>
      </c>
      <c r="B46" s="4" t="s">
        <v>288</v>
      </c>
      <c r="C46" s="4" t="s">
        <v>287</v>
      </c>
      <c r="D46" s="4" t="s">
        <v>384</v>
      </c>
      <c r="E46" s="10" t="s">
        <v>263</v>
      </c>
      <c r="T46" s="23" t="str">
        <f t="shared" si="0"/>
        <v>01 - Programas Sociais</v>
      </c>
      <c r="U46" s="6" t="str">
        <f t="shared" si="1"/>
        <v>01</v>
      </c>
      <c r="V46" s="6" t="s">
        <v>60</v>
      </c>
      <c r="W46" s="23" t="str">
        <f t="shared" si="2"/>
        <v>01.02 - Saúde</v>
      </c>
      <c r="X46" s="6" t="str">
        <f t="shared" si="3"/>
        <v>01.02</v>
      </c>
      <c r="Y46" s="6" t="s">
        <v>85</v>
      </c>
      <c r="Z46" s="23" t="str">
        <f t="shared" si="4"/>
        <v>01.02.09 - Atenção Ampliada em Saúde</v>
      </c>
      <c r="AA46" s="6" t="str">
        <f t="shared" si="5"/>
        <v>01.02.09</v>
      </c>
      <c r="AB46" s="6" t="s">
        <v>94</v>
      </c>
      <c r="AC46" s="23" t="str">
        <f t="shared" si="6"/>
        <v>01.02.09.07 - Ações mediadas</v>
      </c>
      <c r="AD46" s="23" t="s">
        <v>363</v>
      </c>
      <c r="AE46" s="23" t="s">
        <v>80</v>
      </c>
      <c r="AF46" s="26" t="s">
        <v>20</v>
      </c>
      <c r="AG46" s="26" t="s">
        <v>266</v>
      </c>
      <c r="AH46" s="26" t="s">
        <v>267</v>
      </c>
      <c r="AJ46" s="23" t="str">
        <f t="shared" si="15"/>
        <v>01 - Programas Sociais</v>
      </c>
      <c r="AK46" s="6" t="str">
        <f t="shared" si="16"/>
        <v>01</v>
      </c>
      <c r="AL46" s="6" t="s">
        <v>60</v>
      </c>
      <c r="AM46" s="23" t="str">
        <f t="shared" si="17"/>
        <v>01.03 - Cultura</v>
      </c>
      <c r="AN46" s="6" t="str">
        <f t="shared" si="18"/>
        <v>01.03</v>
      </c>
      <c r="AO46" s="6" t="s">
        <v>110</v>
      </c>
      <c r="AP46" s="23" t="str">
        <f t="shared" si="19"/>
        <v>01.03.12 - Artes Cênicas</v>
      </c>
      <c r="AQ46" s="6" t="str">
        <f t="shared" si="20"/>
        <v>01.03.12</v>
      </c>
      <c r="AR46" s="6" t="s">
        <v>111</v>
      </c>
      <c r="AS46" s="23" t="str">
        <f t="shared" si="21"/>
        <v>01.03.12.02 - Intercâmbio</v>
      </c>
      <c r="AT46" s="23" t="s">
        <v>385</v>
      </c>
      <c r="AU46" s="23" t="s">
        <v>222</v>
      </c>
      <c r="AV46" s="26" t="s">
        <v>20</v>
      </c>
      <c r="AW46" s="26" t="s">
        <v>266</v>
      </c>
      <c r="AX46" s="26" t="s">
        <v>267</v>
      </c>
      <c r="AY46" s="28" t="str">
        <f t="shared" si="22"/>
        <v>01031202</v>
      </c>
    </row>
    <row r="47" spans="1:51" ht="22.5" x14ac:dyDescent="0.25">
      <c r="A47" s="8" t="s">
        <v>61</v>
      </c>
      <c r="B47" s="4" t="s">
        <v>288</v>
      </c>
      <c r="C47" s="4" t="s">
        <v>287</v>
      </c>
      <c r="D47" s="4" t="s">
        <v>386</v>
      </c>
      <c r="E47" s="10" t="s">
        <v>306</v>
      </c>
      <c r="T47" s="23" t="str">
        <f t="shared" si="0"/>
        <v>01 - Programas Sociais</v>
      </c>
      <c r="U47" s="6" t="str">
        <f t="shared" si="1"/>
        <v>01</v>
      </c>
      <c r="V47" s="6" t="s">
        <v>60</v>
      </c>
      <c r="W47" s="23" t="str">
        <f t="shared" si="2"/>
        <v>01.02 - Saúde</v>
      </c>
      <c r="X47" s="6" t="str">
        <f t="shared" si="3"/>
        <v>01.02</v>
      </c>
      <c r="Y47" s="6" t="s">
        <v>85</v>
      </c>
      <c r="Z47" s="23" t="str">
        <f t="shared" si="4"/>
        <v>01.02.09 - Atenção Ampliada em Saúde</v>
      </c>
      <c r="AA47" s="6" t="str">
        <f t="shared" si="5"/>
        <v>01.02.09</v>
      </c>
      <c r="AB47" s="6" t="s">
        <v>94</v>
      </c>
      <c r="AC47" s="23" t="str">
        <f t="shared" si="6"/>
        <v>01.02.09.08 - Apresentações</v>
      </c>
      <c r="AD47" s="23" t="s">
        <v>365</v>
      </c>
      <c r="AE47" s="23" t="s">
        <v>117</v>
      </c>
      <c r="AF47" s="26" t="s">
        <v>20</v>
      </c>
      <c r="AG47" s="26" t="s">
        <v>266</v>
      </c>
      <c r="AH47" s="26" t="s">
        <v>267</v>
      </c>
      <c r="AJ47" s="23" t="str">
        <f t="shared" si="15"/>
        <v>01 - Programas Sociais</v>
      </c>
      <c r="AK47" s="6" t="str">
        <f t="shared" si="16"/>
        <v>01</v>
      </c>
      <c r="AL47" s="6" t="s">
        <v>60</v>
      </c>
      <c r="AM47" s="23" t="str">
        <f t="shared" si="17"/>
        <v>01.03 - Cultura</v>
      </c>
      <c r="AN47" s="6" t="str">
        <f t="shared" si="18"/>
        <v>01.03</v>
      </c>
      <c r="AO47" s="6" t="s">
        <v>110</v>
      </c>
      <c r="AP47" s="23" t="str">
        <f t="shared" si="19"/>
        <v>01.03.12 - Artes Cênicas</v>
      </c>
      <c r="AQ47" s="6" t="str">
        <f t="shared" si="20"/>
        <v>01.03.12</v>
      </c>
      <c r="AR47" s="6" t="s">
        <v>111</v>
      </c>
      <c r="AS47" s="23" t="str">
        <f t="shared" si="21"/>
        <v>01.03.12.03 - Ações formativas</v>
      </c>
      <c r="AT47" s="23" t="s">
        <v>109</v>
      </c>
      <c r="AU47" s="23" t="s">
        <v>77</v>
      </c>
      <c r="AV47" s="26" t="s">
        <v>20</v>
      </c>
      <c r="AW47" s="26" t="s">
        <v>266</v>
      </c>
      <c r="AX47" s="26" t="s">
        <v>267</v>
      </c>
      <c r="AY47" s="28" t="str">
        <f t="shared" si="22"/>
        <v>01031203</v>
      </c>
    </row>
    <row r="48" spans="1:51" ht="22.5" x14ac:dyDescent="0.25">
      <c r="A48" s="8" t="s">
        <v>61</v>
      </c>
      <c r="B48" s="4" t="s">
        <v>288</v>
      </c>
      <c r="C48" s="4" t="s">
        <v>287</v>
      </c>
      <c r="D48" s="4" t="s">
        <v>387</v>
      </c>
      <c r="E48" s="10" t="s">
        <v>354</v>
      </c>
      <c r="T48" s="23" t="str">
        <f t="shared" si="0"/>
        <v>01 - Programas Sociais</v>
      </c>
      <c r="U48" s="6" t="str">
        <f t="shared" si="1"/>
        <v>01</v>
      </c>
      <c r="V48" s="6" t="s">
        <v>60</v>
      </c>
      <c r="W48" s="23" t="str">
        <f t="shared" si="2"/>
        <v>01.02 - Saúde</v>
      </c>
      <c r="X48" s="6" t="str">
        <f t="shared" si="3"/>
        <v>01.02</v>
      </c>
      <c r="Y48" s="6" t="s">
        <v>85</v>
      </c>
      <c r="Z48" s="23" t="str">
        <f t="shared" si="4"/>
        <v>01.02.09 - Atenção Ampliada em Saúde</v>
      </c>
      <c r="AA48" s="6" t="str">
        <f t="shared" si="5"/>
        <v>01.02.09</v>
      </c>
      <c r="AB48" s="6" t="s">
        <v>94</v>
      </c>
      <c r="AC48" s="23" t="str">
        <f t="shared" si="6"/>
        <v>01.02.09.09 - Eventos</v>
      </c>
      <c r="AD48" s="23" t="s">
        <v>367</v>
      </c>
      <c r="AE48" s="23" t="s">
        <v>106</v>
      </c>
      <c r="AF48" s="26" t="s">
        <v>20</v>
      </c>
      <c r="AG48" s="26" t="s">
        <v>266</v>
      </c>
      <c r="AH48" s="26" t="s">
        <v>267</v>
      </c>
      <c r="AJ48" s="23" t="str">
        <f t="shared" si="15"/>
        <v>01 - Programas Sociais</v>
      </c>
      <c r="AK48" s="6" t="str">
        <f t="shared" si="16"/>
        <v>01</v>
      </c>
      <c r="AL48" s="6" t="s">
        <v>60</v>
      </c>
      <c r="AM48" s="23" t="str">
        <f t="shared" si="17"/>
        <v>01.03 - Cultura</v>
      </c>
      <c r="AN48" s="6" t="str">
        <f t="shared" si="18"/>
        <v>01.03</v>
      </c>
      <c r="AO48" s="6" t="s">
        <v>110</v>
      </c>
      <c r="AP48" s="23" t="str">
        <f t="shared" si="19"/>
        <v>01.03.12 - Artes Cênicas</v>
      </c>
      <c r="AQ48" s="6" t="str">
        <f t="shared" si="20"/>
        <v>01.03.12</v>
      </c>
      <c r="AR48" s="6" t="s">
        <v>111</v>
      </c>
      <c r="AS48" s="23" t="str">
        <f t="shared" si="21"/>
        <v>01.03.12.04 - Ações mediadas</v>
      </c>
      <c r="AT48" s="23" t="s">
        <v>113</v>
      </c>
      <c r="AU48" s="23" t="s">
        <v>80</v>
      </c>
      <c r="AV48" s="26" t="s">
        <v>20</v>
      </c>
      <c r="AW48" s="26" t="s">
        <v>266</v>
      </c>
      <c r="AX48" s="26" t="s">
        <v>267</v>
      </c>
      <c r="AY48" s="28" t="str">
        <f t="shared" ref="AY48:AY67" si="23">SUBSTITUTE(AT48,".","")</f>
        <v>01031204</v>
      </c>
    </row>
    <row r="49" spans="1:51" ht="22.5" x14ac:dyDescent="0.25">
      <c r="A49" s="8" t="s">
        <v>61</v>
      </c>
      <c r="B49" s="4" t="s">
        <v>288</v>
      </c>
      <c r="C49" s="4" t="s">
        <v>287</v>
      </c>
      <c r="D49" s="4" t="s">
        <v>388</v>
      </c>
      <c r="E49" s="10" t="s">
        <v>354</v>
      </c>
      <c r="T49" s="23" t="str">
        <f t="shared" si="0"/>
        <v>01 - Programas Sociais</v>
      </c>
      <c r="U49" s="6" t="str">
        <f t="shared" si="1"/>
        <v>01</v>
      </c>
      <c r="V49" s="6" t="s">
        <v>60</v>
      </c>
      <c r="W49" s="23" t="str">
        <f t="shared" si="2"/>
        <v>01.02 - Saúde</v>
      </c>
      <c r="X49" s="6" t="str">
        <f t="shared" si="3"/>
        <v>01.02</v>
      </c>
      <c r="Y49" s="6" t="s">
        <v>85</v>
      </c>
      <c r="Z49" s="23" t="str">
        <f t="shared" si="4"/>
        <v>01.02.09 - Atenção Ampliada em Saúde</v>
      </c>
      <c r="AA49" s="6" t="str">
        <f t="shared" si="5"/>
        <v>01.02.09</v>
      </c>
      <c r="AB49" s="6" t="s">
        <v>94</v>
      </c>
      <c r="AC49" s="23" t="str">
        <f t="shared" si="6"/>
        <v>01.02.09.10 - Exposição</v>
      </c>
      <c r="AD49" s="23" t="s">
        <v>369</v>
      </c>
      <c r="AE49" s="23" t="s">
        <v>83</v>
      </c>
      <c r="AF49" s="26" t="s">
        <v>20</v>
      </c>
      <c r="AG49" s="26" t="s">
        <v>266</v>
      </c>
      <c r="AH49" s="26" t="s">
        <v>267</v>
      </c>
      <c r="AJ49" s="23" t="str">
        <f t="shared" ref="AJ49:AJ80" si="24">AK49&amp;" - "&amp;AL49</f>
        <v>01 - Programas Sociais</v>
      </c>
      <c r="AK49" s="6" t="str">
        <f t="shared" ref="AK49:AK80" si="25">LEFT(AT49,2)</f>
        <v>01</v>
      </c>
      <c r="AL49" s="6" t="s">
        <v>60</v>
      </c>
      <c r="AM49" s="23" t="str">
        <f t="shared" ref="AM49:AM80" si="26">AN49&amp;" - "&amp;AO49</f>
        <v>01.03 - Cultura</v>
      </c>
      <c r="AN49" s="6" t="str">
        <f t="shared" ref="AN49:AN80" si="27">LEFT(AT49,5)</f>
        <v>01.03</v>
      </c>
      <c r="AO49" s="6" t="s">
        <v>110</v>
      </c>
      <c r="AP49" s="23" t="str">
        <f t="shared" ref="AP49:AP80" si="28">AQ49&amp;" - "&amp;AR49</f>
        <v>01.03.12 - Artes Cênicas</v>
      </c>
      <c r="AQ49" s="6" t="str">
        <f t="shared" ref="AQ49:AQ80" si="29">LEFT(AT49,8)</f>
        <v>01.03.12</v>
      </c>
      <c r="AR49" s="6" t="s">
        <v>111</v>
      </c>
      <c r="AS49" s="23" t="str">
        <f t="shared" ref="AS49:AS80" si="30">AT49&amp;" - "&amp;AU49</f>
        <v>01.03.12.05 - Apresentações</v>
      </c>
      <c r="AT49" s="23" t="s">
        <v>115</v>
      </c>
      <c r="AU49" s="23" t="s">
        <v>117</v>
      </c>
      <c r="AV49" s="26" t="s">
        <v>20</v>
      </c>
      <c r="AW49" s="26" t="s">
        <v>266</v>
      </c>
      <c r="AX49" s="26" t="s">
        <v>267</v>
      </c>
      <c r="AY49" s="28" t="str">
        <f t="shared" si="23"/>
        <v>01031205</v>
      </c>
    </row>
    <row r="50" spans="1:51" ht="22.5" x14ac:dyDescent="0.25">
      <c r="A50" s="8" t="s">
        <v>61</v>
      </c>
      <c r="B50" s="4" t="s">
        <v>288</v>
      </c>
      <c r="C50" s="4" t="s">
        <v>287</v>
      </c>
      <c r="D50" s="4" t="s">
        <v>389</v>
      </c>
      <c r="E50" s="10" t="s">
        <v>354</v>
      </c>
      <c r="T50" s="23" t="str">
        <f t="shared" si="0"/>
        <v>01 - Programas Sociais</v>
      </c>
      <c r="U50" s="6" t="str">
        <f t="shared" si="1"/>
        <v>01</v>
      </c>
      <c r="V50" s="6" t="s">
        <v>60</v>
      </c>
      <c r="W50" s="23" t="str">
        <f t="shared" si="2"/>
        <v>01.02 - Saúde</v>
      </c>
      <c r="X50" s="6" t="str">
        <f t="shared" si="3"/>
        <v>01.02</v>
      </c>
      <c r="Y50" s="6" t="s">
        <v>85</v>
      </c>
      <c r="Z50" s="23" t="str">
        <f t="shared" si="4"/>
        <v>01.02.10 - Educação em Saúde</v>
      </c>
      <c r="AA50" s="6" t="str">
        <f t="shared" si="5"/>
        <v>01.02.10</v>
      </c>
      <c r="AB50" s="6" t="s">
        <v>97</v>
      </c>
      <c r="AC50" s="23" t="str">
        <f t="shared" si="6"/>
        <v>01.02.10.01 - Análise de risco em saúde</v>
      </c>
      <c r="AD50" s="23" t="s">
        <v>390</v>
      </c>
      <c r="AE50" s="23" t="s">
        <v>317</v>
      </c>
      <c r="AF50" s="26" t="s">
        <v>312</v>
      </c>
      <c r="AG50" s="26" t="s">
        <v>266</v>
      </c>
      <c r="AH50" s="26" t="s">
        <v>267</v>
      </c>
      <c r="AJ50" s="23" t="str">
        <f t="shared" si="24"/>
        <v>01 - Programas Sociais</v>
      </c>
      <c r="AK50" s="6" t="str">
        <f t="shared" si="25"/>
        <v>01</v>
      </c>
      <c r="AL50" s="6" t="s">
        <v>60</v>
      </c>
      <c r="AM50" s="23" t="str">
        <f t="shared" si="26"/>
        <v>01.03 - Cultura</v>
      </c>
      <c r="AN50" s="6" t="str">
        <f t="shared" si="27"/>
        <v>01.03</v>
      </c>
      <c r="AO50" s="6" t="s">
        <v>110</v>
      </c>
      <c r="AP50" s="23" t="str">
        <f t="shared" si="28"/>
        <v>01.03.12 - Artes Cênicas</v>
      </c>
      <c r="AQ50" s="6" t="str">
        <f t="shared" si="29"/>
        <v>01.03.12</v>
      </c>
      <c r="AR50" s="6" t="s">
        <v>111</v>
      </c>
      <c r="AS50" s="23" t="str">
        <f t="shared" si="30"/>
        <v>01.03.12.06 - Eventos</v>
      </c>
      <c r="AT50" s="23" t="s">
        <v>391</v>
      </c>
      <c r="AU50" s="23" t="s">
        <v>106</v>
      </c>
      <c r="AV50" s="26" t="s">
        <v>20</v>
      </c>
      <c r="AW50" s="26" t="s">
        <v>266</v>
      </c>
      <c r="AX50" s="26" t="s">
        <v>267</v>
      </c>
      <c r="AY50" s="28" t="str">
        <f t="shared" si="23"/>
        <v>01031206</v>
      </c>
    </row>
    <row r="51" spans="1:51" ht="22.5" x14ac:dyDescent="0.25">
      <c r="A51" s="8" t="s">
        <v>85</v>
      </c>
      <c r="B51" s="4" t="s">
        <v>97</v>
      </c>
      <c r="C51" s="4" t="s">
        <v>261</v>
      </c>
      <c r="D51" s="4" t="s">
        <v>392</v>
      </c>
      <c r="E51" s="11" t="s">
        <v>263</v>
      </c>
      <c r="T51" s="23" t="str">
        <f t="shared" si="0"/>
        <v>01 - Programas Sociais</v>
      </c>
      <c r="U51" s="6" t="str">
        <f t="shared" si="1"/>
        <v>01</v>
      </c>
      <c r="V51" s="6" t="s">
        <v>60</v>
      </c>
      <c r="W51" s="23" t="str">
        <f t="shared" si="2"/>
        <v>01.02 - Saúde</v>
      </c>
      <c r="X51" s="6" t="str">
        <f t="shared" si="3"/>
        <v>01.02</v>
      </c>
      <c r="Y51" s="6" t="s">
        <v>85</v>
      </c>
      <c r="Z51" s="23" t="str">
        <f t="shared" si="4"/>
        <v>01.02.10 - Educação em Saúde</v>
      </c>
      <c r="AA51" s="6" t="str">
        <f t="shared" si="5"/>
        <v>01.02.10</v>
      </c>
      <c r="AB51" s="6" t="s">
        <v>97</v>
      </c>
      <c r="AC51" s="23" t="str">
        <f t="shared" si="6"/>
        <v>01.02.10.02 - Sessão de apoio diagnóstico</v>
      </c>
      <c r="AD51" s="23" t="s">
        <v>96</v>
      </c>
      <c r="AE51" s="23" t="s">
        <v>99</v>
      </c>
      <c r="AF51" s="26" t="s">
        <v>20</v>
      </c>
      <c r="AG51" s="26" t="s">
        <v>266</v>
      </c>
      <c r="AH51" s="26" t="s">
        <v>267</v>
      </c>
      <c r="AJ51" s="23" t="str">
        <f t="shared" si="24"/>
        <v>01 - Programas Sociais</v>
      </c>
      <c r="AK51" s="6" t="str">
        <f t="shared" si="25"/>
        <v>01</v>
      </c>
      <c r="AL51" s="6" t="s">
        <v>60</v>
      </c>
      <c r="AM51" s="23" t="str">
        <f t="shared" si="26"/>
        <v>01.03 - Cultura</v>
      </c>
      <c r="AN51" s="6" t="str">
        <f t="shared" si="27"/>
        <v>01.03</v>
      </c>
      <c r="AO51" s="6" t="s">
        <v>110</v>
      </c>
      <c r="AP51" s="23" t="str">
        <f t="shared" si="28"/>
        <v>01.03.12 - Artes Cênicas</v>
      </c>
      <c r="AQ51" s="6" t="str">
        <f t="shared" si="29"/>
        <v>01.03.12</v>
      </c>
      <c r="AR51" s="6" t="s">
        <v>111</v>
      </c>
      <c r="AS51" s="23" t="str">
        <f t="shared" si="30"/>
        <v>01.03.12.07 - Exposição</v>
      </c>
      <c r="AT51" s="23" t="s">
        <v>393</v>
      </c>
      <c r="AU51" s="23" t="s">
        <v>83</v>
      </c>
      <c r="AV51" s="26" t="s">
        <v>20</v>
      </c>
      <c r="AW51" s="26" t="s">
        <v>266</v>
      </c>
      <c r="AX51" s="26" t="s">
        <v>267</v>
      </c>
      <c r="AY51" s="28" t="str">
        <f t="shared" si="23"/>
        <v>01031207</v>
      </c>
    </row>
    <row r="52" spans="1:51" ht="22.5" x14ac:dyDescent="0.25">
      <c r="A52" s="8" t="s">
        <v>85</v>
      </c>
      <c r="B52" s="4" t="s">
        <v>97</v>
      </c>
      <c r="C52" s="4" t="s">
        <v>261</v>
      </c>
      <c r="D52" s="4" t="s">
        <v>394</v>
      </c>
      <c r="E52" s="11" t="s">
        <v>354</v>
      </c>
      <c r="T52" s="23" t="str">
        <f t="shared" si="0"/>
        <v>01 - Programas Sociais</v>
      </c>
      <c r="U52" s="6" t="str">
        <f t="shared" si="1"/>
        <v>01</v>
      </c>
      <c r="V52" s="6" t="s">
        <v>60</v>
      </c>
      <c r="W52" s="23" t="str">
        <f t="shared" si="2"/>
        <v>01.02 - Saúde</v>
      </c>
      <c r="X52" s="6" t="str">
        <f t="shared" si="3"/>
        <v>01.02</v>
      </c>
      <c r="Y52" s="6" t="s">
        <v>85</v>
      </c>
      <c r="Z52" s="23" t="str">
        <f t="shared" si="4"/>
        <v>01.02.10 - Educação em Saúde</v>
      </c>
      <c r="AA52" s="6" t="str">
        <f t="shared" si="5"/>
        <v>01.02.10</v>
      </c>
      <c r="AB52" s="6" t="s">
        <v>97</v>
      </c>
      <c r="AC52" s="23" t="str">
        <f t="shared" si="6"/>
        <v>01.02.10.03 - Ações formativas</v>
      </c>
      <c r="AD52" s="23" t="s">
        <v>100</v>
      </c>
      <c r="AE52" s="23" t="s">
        <v>77</v>
      </c>
      <c r="AF52" s="26" t="s">
        <v>20</v>
      </c>
      <c r="AG52" s="26" t="s">
        <v>266</v>
      </c>
      <c r="AH52" s="26" t="s">
        <v>267</v>
      </c>
      <c r="AJ52" s="23" t="str">
        <f t="shared" si="24"/>
        <v>01 - Programas Sociais</v>
      </c>
      <c r="AK52" s="6" t="str">
        <f t="shared" si="25"/>
        <v>01</v>
      </c>
      <c r="AL52" s="6" t="s">
        <v>60</v>
      </c>
      <c r="AM52" s="23" t="str">
        <f t="shared" si="26"/>
        <v>01.03 - Cultura</v>
      </c>
      <c r="AN52" s="6" t="str">
        <f t="shared" si="27"/>
        <v>01.03</v>
      </c>
      <c r="AO52" s="6" t="s">
        <v>110</v>
      </c>
      <c r="AP52" s="23" t="str">
        <f t="shared" si="28"/>
        <v>01.03.13 - Artes Visuais</v>
      </c>
      <c r="AQ52" s="6" t="str">
        <f t="shared" si="29"/>
        <v>01.03.13</v>
      </c>
      <c r="AR52" s="6" t="s">
        <v>119</v>
      </c>
      <c r="AS52" s="23" t="str">
        <f t="shared" si="30"/>
        <v>01.03.13.01 - Incentivo artístico e cultural</v>
      </c>
      <c r="AT52" s="23" t="s">
        <v>395</v>
      </c>
      <c r="AU52" s="23" t="s">
        <v>221</v>
      </c>
      <c r="AV52" s="26" t="s">
        <v>20</v>
      </c>
      <c r="AW52" s="26" t="s">
        <v>266</v>
      </c>
      <c r="AX52" s="26" t="s">
        <v>267</v>
      </c>
      <c r="AY52" s="28" t="str">
        <f t="shared" si="23"/>
        <v>01031301</v>
      </c>
    </row>
    <row r="53" spans="1:51" x14ac:dyDescent="0.25">
      <c r="A53" s="8" t="s">
        <v>85</v>
      </c>
      <c r="B53" s="4" t="s">
        <v>97</v>
      </c>
      <c r="C53" s="4" t="s">
        <v>261</v>
      </c>
      <c r="D53" s="4" t="s">
        <v>396</v>
      </c>
      <c r="E53" s="11" t="s">
        <v>306</v>
      </c>
      <c r="T53" s="23" t="str">
        <f t="shared" si="0"/>
        <v>01 - Programas Sociais</v>
      </c>
      <c r="U53" s="6" t="str">
        <f t="shared" si="1"/>
        <v>01</v>
      </c>
      <c r="V53" s="6" t="s">
        <v>60</v>
      </c>
      <c r="W53" s="23" t="str">
        <f t="shared" si="2"/>
        <v>01.02 - Saúde</v>
      </c>
      <c r="X53" s="6" t="str">
        <f t="shared" si="3"/>
        <v>01.02</v>
      </c>
      <c r="Y53" s="6" t="s">
        <v>85</v>
      </c>
      <c r="Z53" s="23" t="str">
        <f t="shared" si="4"/>
        <v>01.02.10 - Educação em Saúde</v>
      </c>
      <c r="AA53" s="6" t="str">
        <f t="shared" si="5"/>
        <v>01.02.10</v>
      </c>
      <c r="AB53" s="6" t="s">
        <v>97</v>
      </c>
      <c r="AC53" s="23" t="str">
        <f t="shared" si="6"/>
        <v>01.02.10.04 - Ações mediadas</v>
      </c>
      <c r="AD53" s="23" t="s">
        <v>102</v>
      </c>
      <c r="AE53" s="23" t="s">
        <v>80</v>
      </c>
      <c r="AF53" s="26" t="s">
        <v>20</v>
      </c>
      <c r="AG53" s="26" t="s">
        <v>266</v>
      </c>
      <c r="AH53" s="26" t="s">
        <v>267</v>
      </c>
      <c r="AJ53" s="23" t="str">
        <f t="shared" si="24"/>
        <v>01 - Programas Sociais</v>
      </c>
      <c r="AK53" s="6" t="str">
        <f t="shared" si="25"/>
        <v>01</v>
      </c>
      <c r="AL53" s="6" t="s">
        <v>60</v>
      </c>
      <c r="AM53" s="23" t="str">
        <f t="shared" si="26"/>
        <v>01.03 - Cultura</v>
      </c>
      <c r="AN53" s="6" t="str">
        <f t="shared" si="27"/>
        <v>01.03</v>
      </c>
      <c r="AO53" s="6" t="s">
        <v>110</v>
      </c>
      <c r="AP53" s="23" t="str">
        <f t="shared" si="28"/>
        <v>01.03.13 - Artes Visuais</v>
      </c>
      <c r="AQ53" s="6" t="str">
        <f t="shared" si="29"/>
        <v>01.03.13</v>
      </c>
      <c r="AR53" s="6" t="s">
        <v>119</v>
      </c>
      <c r="AS53" s="23" t="str">
        <f t="shared" si="30"/>
        <v>01.03.13.02 - Intercâmbio</v>
      </c>
      <c r="AT53" s="23" t="s">
        <v>397</v>
      </c>
      <c r="AU53" s="23" t="s">
        <v>222</v>
      </c>
      <c r="AV53" s="26" t="s">
        <v>20</v>
      </c>
      <c r="AW53" s="26" t="s">
        <v>266</v>
      </c>
      <c r="AX53" s="26" t="s">
        <v>267</v>
      </c>
      <c r="AY53" s="28" t="str">
        <f t="shared" si="23"/>
        <v>01031302</v>
      </c>
    </row>
    <row r="54" spans="1:51" x14ac:dyDescent="0.25">
      <c r="A54" s="8" t="s">
        <v>85</v>
      </c>
      <c r="B54" s="4" t="s">
        <v>97</v>
      </c>
      <c r="C54" s="4" t="s">
        <v>261</v>
      </c>
      <c r="D54" s="4" t="s">
        <v>398</v>
      </c>
      <c r="E54" s="11" t="s">
        <v>263</v>
      </c>
      <c r="T54" s="23" t="str">
        <f t="shared" si="0"/>
        <v>01 - Programas Sociais</v>
      </c>
      <c r="U54" s="6" t="str">
        <f t="shared" si="1"/>
        <v>01</v>
      </c>
      <c r="V54" s="6" t="s">
        <v>60</v>
      </c>
      <c r="W54" s="23" t="str">
        <f t="shared" si="2"/>
        <v>01.02 - Saúde</v>
      </c>
      <c r="X54" s="6" t="str">
        <f t="shared" si="3"/>
        <v>01.02</v>
      </c>
      <c r="Y54" s="6" t="s">
        <v>85</v>
      </c>
      <c r="Z54" s="23" t="str">
        <f t="shared" si="4"/>
        <v>01.02.10 - Educação em Saúde</v>
      </c>
      <c r="AA54" s="6" t="str">
        <f t="shared" si="5"/>
        <v>01.02.10</v>
      </c>
      <c r="AB54" s="6" t="s">
        <v>97</v>
      </c>
      <c r="AC54" s="23" t="str">
        <f t="shared" si="6"/>
        <v>01.02.10.05 - Apresentações</v>
      </c>
      <c r="AD54" s="23" t="s">
        <v>377</v>
      </c>
      <c r="AE54" s="23" t="s">
        <v>117</v>
      </c>
      <c r="AF54" s="26" t="s">
        <v>20</v>
      </c>
      <c r="AG54" s="26" t="s">
        <v>266</v>
      </c>
      <c r="AH54" s="26" t="s">
        <v>267</v>
      </c>
      <c r="AJ54" s="23" t="str">
        <f t="shared" si="24"/>
        <v>01 - Programas Sociais</v>
      </c>
      <c r="AK54" s="6" t="str">
        <f t="shared" si="25"/>
        <v>01</v>
      </c>
      <c r="AL54" s="6" t="s">
        <v>60</v>
      </c>
      <c r="AM54" s="23" t="str">
        <f t="shared" si="26"/>
        <v>01.03 - Cultura</v>
      </c>
      <c r="AN54" s="6" t="str">
        <f t="shared" si="27"/>
        <v>01.03</v>
      </c>
      <c r="AO54" s="6" t="s">
        <v>110</v>
      </c>
      <c r="AP54" s="23" t="str">
        <f t="shared" si="28"/>
        <v>01.03.13 - Artes Visuais</v>
      </c>
      <c r="AQ54" s="6" t="str">
        <f t="shared" si="29"/>
        <v>01.03.13</v>
      </c>
      <c r="AR54" s="6" t="s">
        <v>119</v>
      </c>
      <c r="AS54" s="23" t="str">
        <f t="shared" si="30"/>
        <v>01.03.13.03 - Ações formativas</v>
      </c>
      <c r="AT54" s="23" t="s">
        <v>118</v>
      </c>
      <c r="AU54" s="23" t="s">
        <v>77</v>
      </c>
      <c r="AV54" s="26" t="s">
        <v>20</v>
      </c>
      <c r="AW54" s="26" t="s">
        <v>266</v>
      </c>
      <c r="AX54" s="26" t="s">
        <v>267</v>
      </c>
      <c r="AY54" s="28" t="str">
        <f t="shared" si="23"/>
        <v>01031303</v>
      </c>
    </row>
    <row r="55" spans="1:51" x14ac:dyDescent="0.25">
      <c r="A55" s="8" t="s">
        <v>85</v>
      </c>
      <c r="B55" s="4" t="s">
        <v>97</v>
      </c>
      <c r="C55" s="4" t="s">
        <v>261</v>
      </c>
      <c r="D55" s="4" t="s">
        <v>399</v>
      </c>
      <c r="E55" s="11" t="s">
        <v>354</v>
      </c>
      <c r="T55" s="23" t="str">
        <f t="shared" si="0"/>
        <v>01 - Programas Sociais</v>
      </c>
      <c r="U55" s="6" t="str">
        <f t="shared" si="1"/>
        <v>01</v>
      </c>
      <c r="V55" s="6" t="s">
        <v>60</v>
      </c>
      <c r="W55" s="23" t="str">
        <f t="shared" si="2"/>
        <v>01.02 - Saúde</v>
      </c>
      <c r="X55" s="6" t="str">
        <f t="shared" si="3"/>
        <v>01.02</v>
      </c>
      <c r="Y55" s="6" t="s">
        <v>85</v>
      </c>
      <c r="Z55" s="23" t="str">
        <f t="shared" si="4"/>
        <v>01.02.10 - Educação em Saúde</v>
      </c>
      <c r="AA55" s="6" t="str">
        <f t="shared" si="5"/>
        <v>01.02.10</v>
      </c>
      <c r="AB55" s="6" t="s">
        <v>97</v>
      </c>
      <c r="AC55" s="23" t="str">
        <f t="shared" si="6"/>
        <v>01.02.10.06 - Eventos</v>
      </c>
      <c r="AD55" s="23" t="s">
        <v>104</v>
      </c>
      <c r="AE55" s="23" t="s">
        <v>106</v>
      </c>
      <c r="AF55" s="26" t="s">
        <v>20</v>
      </c>
      <c r="AG55" s="26" t="s">
        <v>266</v>
      </c>
      <c r="AH55" s="26" t="s">
        <v>267</v>
      </c>
      <c r="AJ55" s="23" t="str">
        <f t="shared" si="24"/>
        <v>01 - Programas Sociais</v>
      </c>
      <c r="AK55" s="6" t="str">
        <f t="shared" si="25"/>
        <v>01</v>
      </c>
      <c r="AL55" s="6" t="s">
        <v>60</v>
      </c>
      <c r="AM55" s="23" t="str">
        <f t="shared" si="26"/>
        <v>01.03 - Cultura</v>
      </c>
      <c r="AN55" s="6" t="str">
        <f t="shared" si="27"/>
        <v>01.03</v>
      </c>
      <c r="AO55" s="6" t="s">
        <v>110</v>
      </c>
      <c r="AP55" s="23" t="str">
        <f t="shared" si="28"/>
        <v>01.03.13 - Artes Visuais</v>
      </c>
      <c r="AQ55" s="6" t="str">
        <f t="shared" si="29"/>
        <v>01.03.13</v>
      </c>
      <c r="AR55" s="6" t="s">
        <v>119</v>
      </c>
      <c r="AS55" s="23" t="str">
        <f t="shared" si="30"/>
        <v>01.03.13.04 - Ações mediadas</v>
      </c>
      <c r="AT55" s="23" t="s">
        <v>121</v>
      </c>
      <c r="AU55" s="23" t="s">
        <v>80</v>
      </c>
      <c r="AV55" s="26" t="s">
        <v>20</v>
      </c>
      <c r="AW55" s="26" t="s">
        <v>266</v>
      </c>
      <c r="AX55" s="26" t="s">
        <v>267</v>
      </c>
      <c r="AY55" s="28" t="str">
        <f t="shared" si="23"/>
        <v>01031304</v>
      </c>
    </row>
    <row r="56" spans="1:51" x14ac:dyDescent="0.25">
      <c r="A56" s="8" t="s">
        <v>85</v>
      </c>
      <c r="B56" s="4" t="s">
        <v>97</v>
      </c>
      <c r="C56" s="4" t="s">
        <v>261</v>
      </c>
      <c r="D56" s="4" t="s">
        <v>400</v>
      </c>
      <c r="E56" s="11" t="s">
        <v>306</v>
      </c>
      <c r="T56" s="23" t="str">
        <f t="shared" si="0"/>
        <v>01 - Programas Sociais</v>
      </c>
      <c r="U56" s="6" t="str">
        <f t="shared" si="1"/>
        <v>01</v>
      </c>
      <c r="V56" s="6" t="s">
        <v>60</v>
      </c>
      <c r="W56" s="23" t="str">
        <f t="shared" si="2"/>
        <v>01.02 - Saúde</v>
      </c>
      <c r="X56" s="6" t="str">
        <f t="shared" si="3"/>
        <v>01.02</v>
      </c>
      <c r="Y56" s="6" t="s">
        <v>85</v>
      </c>
      <c r="Z56" s="23" t="str">
        <f t="shared" si="4"/>
        <v>01.02.10 - Educação em Saúde</v>
      </c>
      <c r="AA56" s="6" t="str">
        <f t="shared" si="5"/>
        <v>01.02.10</v>
      </c>
      <c r="AB56" s="6" t="s">
        <v>97</v>
      </c>
      <c r="AC56" s="23" t="str">
        <f t="shared" si="6"/>
        <v>01.02.10.07 - Exposição</v>
      </c>
      <c r="AD56" s="23" t="s">
        <v>107</v>
      </c>
      <c r="AE56" s="23" t="s">
        <v>83</v>
      </c>
      <c r="AF56" s="26" t="s">
        <v>20</v>
      </c>
      <c r="AG56" s="26" t="s">
        <v>266</v>
      </c>
      <c r="AH56" s="26" t="s">
        <v>267</v>
      </c>
      <c r="AJ56" s="23" t="str">
        <f t="shared" si="24"/>
        <v>01 - Programas Sociais</v>
      </c>
      <c r="AK56" s="6" t="str">
        <f t="shared" si="25"/>
        <v>01</v>
      </c>
      <c r="AL56" s="6" t="s">
        <v>60</v>
      </c>
      <c r="AM56" s="23" t="str">
        <f t="shared" si="26"/>
        <v>01.03 - Cultura</v>
      </c>
      <c r="AN56" s="6" t="str">
        <f t="shared" si="27"/>
        <v>01.03</v>
      </c>
      <c r="AO56" s="6" t="s">
        <v>110</v>
      </c>
      <c r="AP56" s="23" t="str">
        <f t="shared" si="28"/>
        <v>01.03.13 - Artes Visuais</v>
      </c>
      <c r="AQ56" s="6" t="str">
        <f t="shared" si="29"/>
        <v>01.03.13</v>
      </c>
      <c r="AR56" s="6" t="s">
        <v>119</v>
      </c>
      <c r="AS56" s="23" t="str">
        <f t="shared" si="30"/>
        <v>01.03.13.05 - Apresentações</v>
      </c>
      <c r="AT56" s="23" t="s">
        <v>123</v>
      </c>
      <c r="AU56" s="23" t="s">
        <v>117</v>
      </c>
      <c r="AV56" s="26" t="s">
        <v>20</v>
      </c>
      <c r="AW56" s="26" t="s">
        <v>266</v>
      </c>
      <c r="AX56" s="26" t="s">
        <v>267</v>
      </c>
      <c r="AY56" s="28" t="str">
        <f t="shared" si="23"/>
        <v>01031305</v>
      </c>
    </row>
    <row r="57" spans="1:51" ht="22.5" x14ac:dyDescent="0.25">
      <c r="A57" s="8" t="s">
        <v>85</v>
      </c>
      <c r="B57" s="4" t="s">
        <v>97</v>
      </c>
      <c r="C57" s="4" t="s">
        <v>261</v>
      </c>
      <c r="D57" s="4" t="s">
        <v>401</v>
      </c>
      <c r="E57" s="11" t="s">
        <v>354</v>
      </c>
      <c r="T57" s="23" t="str">
        <f t="shared" si="0"/>
        <v>01 - Programas Sociais</v>
      </c>
      <c r="U57" s="6" t="str">
        <f t="shared" si="1"/>
        <v>01</v>
      </c>
      <c r="V57" s="6" t="s">
        <v>60</v>
      </c>
      <c r="W57" s="23" t="str">
        <f t="shared" si="2"/>
        <v>01.02 - Saúde</v>
      </c>
      <c r="X57" s="6" t="str">
        <f t="shared" si="3"/>
        <v>01.02</v>
      </c>
      <c r="Y57" s="6" t="s">
        <v>85</v>
      </c>
      <c r="Z57" s="23" t="str">
        <f t="shared" si="4"/>
        <v>01.02.11 - Apoio à Programação Finalística - Saúde</v>
      </c>
      <c r="AA57" s="6" t="str">
        <f t="shared" si="5"/>
        <v>01.02.11</v>
      </c>
      <c r="AB57" s="6" t="s">
        <v>774</v>
      </c>
      <c r="AC57" s="23" t="str">
        <f t="shared" si="6"/>
        <v>01.02.11.01 - Apoio à programação finalística - Saúde</v>
      </c>
      <c r="AD57" s="23" t="s">
        <v>402</v>
      </c>
      <c r="AE57" s="23" t="s">
        <v>403</v>
      </c>
      <c r="AF57" s="26" t="s">
        <v>312</v>
      </c>
      <c r="AG57" s="26" t="s">
        <v>313</v>
      </c>
      <c r="AH57" s="26" t="s">
        <v>267</v>
      </c>
      <c r="AJ57" s="23" t="str">
        <f t="shared" si="24"/>
        <v>01 - Programas Sociais</v>
      </c>
      <c r="AK57" s="6" t="str">
        <f t="shared" si="25"/>
        <v>01</v>
      </c>
      <c r="AL57" s="6" t="s">
        <v>60</v>
      </c>
      <c r="AM57" s="23" t="str">
        <f t="shared" si="26"/>
        <v>01.03 - Cultura</v>
      </c>
      <c r="AN57" s="6" t="str">
        <f t="shared" si="27"/>
        <v>01.03</v>
      </c>
      <c r="AO57" s="6" t="s">
        <v>110</v>
      </c>
      <c r="AP57" s="23" t="str">
        <f t="shared" si="28"/>
        <v>01.03.13 - Artes Visuais</v>
      </c>
      <c r="AQ57" s="6" t="str">
        <f t="shared" si="29"/>
        <v>01.03.13</v>
      </c>
      <c r="AR57" s="6" t="s">
        <v>119</v>
      </c>
      <c r="AS57" s="23" t="str">
        <f t="shared" si="30"/>
        <v>01.03.13.06 - Eventos</v>
      </c>
      <c r="AT57" s="23" t="s">
        <v>404</v>
      </c>
      <c r="AU57" s="23" t="s">
        <v>106</v>
      </c>
      <c r="AV57" s="26" t="s">
        <v>20</v>
      </c>
      <c r="AW57" s="26" t="s">
        <v>266</v>
      </c>
      <c r="AX57" s="26" t="s">
        <v>267</v>
      </c>
      <c r="AY57" s="28" t="str">
        <f t="shared" si="23"/>
        <v>01031306</v>
      </c>
    </row>
    <row r="58" spans="1:51" ht="22.5" x14ac:dyDescent="0.25">
      <c r="A58" s="8" t="s">
        <v>85</v>
      </c>
      <c r="B58" s="4" t="s">
        <v>97</v>
      </c>
      <c r="C58" s="4" t="s">
        <v>261</v>
      </c>
      <c r="D58" s="4" t="s">
        <v>405</v>
      </c>
      <c r="E58" s="11" t="s">
        <v>306</v>
      </c>
      <c r="T58" s="23" t="str">
        <f t="shared" si="0"/>
        <v>01 - Programas Sociais</v>
      </c>
      <c r="U58" s="6" t="str">
        <f t="shared" si="1"/>
        <v>01</v>
      </c>
      <c r="V58" s="6" t="s">
        <v>60</v>
      </c>
      <c r="W58" s="23" t="str">
        <f t="shared" si="2"/>
        <v>01.03 - Cultura</v>
      </c>
      <c r="X58" s="6" t="str">
        <f t="shared" si="3"/>
        <v>01.03</v>
      </c>
      <c r="Y58" s="6" t="s">
        <v>110</v>
      </c>
      <c r="Z58" s="23" t="str">
        <f t="shared" si="4"/>
        <v>01.03.12 - Artes Cênicas</v>
      </c>
      <c r="AA58" s="6" t="str">
        <f t="shared" si="5"/>
        <v>01.03.12</v>
      </c>
      <c r="AB58" s="6" t="s">
        <v>111</v>
      </c>
      <c r="AC58" s="23" t="str">
        <f t="shared" si="6"/>
        <v>01.03.12.01 - Incentivo artístico e cultural</v>
      </c>
      <c r="AD58" s="23" t="s">
        <v>383</v>
      </c>
      <c r="AE58" s="23" t="s">
        <v>221</v>
      </c>
      <c r="AF58" s="26" t="s">
        <v>20</v>
      </c>
      <c r="AG58" s="26" t="s">
        <v>266</v>
      </c>
      <c r="AH58" s="26" t="s">
        <v>267</v>
      </c>
      <c r="AJ58" s="23" t="str">
        <f t="shared" si="24"/>
        <v>01 - Programas Sociais</v>
      </c>
      <c r="AK58" s="6" t="str">
        <f t="shared" si="25"/>
        <v>01</v>
      </c>
      <c r="AL58" s="6" t="s">
        <v>60</v>
      </c>
      <c r="AM58" s="23" t="str">
        <f t="shared" si="26"/>
        <v>01.03 - Cultura</v>
      </c>
      <c r="AN58" s="6" t="str">
        <f t="shared" si="27"/>
        <v>01.03</v>
      </c>
      <c r="AO58" s="6" t="s">
        <v>110</v>
      </c>
      <c r="AP58" s="23" t="str">
        <f t="shared" si="28"/>
        <v>01.03.13 - Artes Visuais</v>
      </c>
      <c r="AQ58" s="6" t="str">
        <f t="shared" si="29"/>
        <v>01.03.13</v>
      </c>
      <c r="AR58" s="6" t="s">
        <v>119</v>
      </c>
      <c r="AS58" s="23" t="str">
        <f t="shared" si="30"/>
        <v>01.03.13.07 - Exposição</v>
      </c>
      <c r="AT58" s="23" t="s">
        <v>125</v>
      </c>
      <c r="AU58" s="23" t="s">
        <v>83</v>
      </c>
      <c r="AV58" s="26" t="s">
        <v>20</v>
      </c>
      <c r="AW58" s="26" t="s">
        <v>266</v>
      </c>
      <c r="AX58" s="26" t="s">
        <v>267</v>
      </c>
      <c r="AY58" s="28" t="str">
        <f t="shared" si="23"/>
        <v>01031307</v>
      </c>
    </row>
    <row r="59" spans="1:51" ht="22.5" x14ac:dyDescent="0.25">
      <c r="A59" s="8" t="s">
        <v>85</v>
      </c>
      <c r="B59" s="4" t="s">
        <v>97</v>
      </c>
      <c r="C59" s="4" t="s">
        <v>261</v>
      </c>
      <c r="D59" s="4" t="s">
        <v>406</v>
      </c>
      <c r="E59" s="11" t="s">
        <v>354</v>
      </c>
      <c r="T59" s="23" t="str">
        <f t="shared" si="0"/>
        <v>01 - Programas Sociais</v>
      </c>
      <c r="U59" s="6" t="str">
        <f t="shared" si="1"/>
        <v>01</v>
      </c>
      <c r="V59" s="6" t="s">
        <v>60</v>
      </c>
      <c r="W59" s="23" t="str">
        <f t="shared" si="2"/>
        <v>01.03 - Cultura</v>
      </c>
      <c r="X59" s="6" t="str">
        <f t="shared" si="3"/>
        <v>01.03</v>
      </c>
      <c r="Y59" s="6" t="s">
        <v>110</v>
      </c>
      <c r="Z59" s="23" t="str">
        <f t="shared" si="4"/>
        <v>01.03.12 - Artes Cênicas</v>
      </c>
      <c r="AA59" s="6" t="str">
        <f t="shared" si="5"/>
        <v>01.03.12</v>
      </c>
      <c r="AB59" s="6" t="s">
        <v>111</v>
      </c>
      <c r="AC59" s="23" t="str">
        <f t="shared" si="6"/>
        <v>01.03.12.02 - Intercâmbio</v>
      </c>
      <c r="AD59" s="23" t="s">
        <v>385</v>
      </c>
      <c r="AE59" s="23" t="s">
        <v>222</v>
      </c>
      <c r="AF59" s="26" t="s">
        <v>20</v>
      </c>
      <c r="AG59" s="26" t="s">
        <v>266</v>
      </c>
      <c r="AH59" s="26" t="s">
        <v>267</v>
      </c>
      <c r="AJ59" s="23" t="str">
        <f t="shared" si="24"/>
        <v>01 - Programas Sociais</v>
      </c>
      <c r="AK59" s="6" t="str">
        <f t="shared" si="25"/>
        <v>01</v>
      </c>
      <c r="AL59" s="6" t="s">
        <v>60</v>
      </c>
      <c r="AM59" s="23" t="str">
        <f t="shared" si="26"/>
        <v>01.03 - Cultura</v>
      </c>
      <c r="AN59" s="6" t="str">
        <f t="shared" si="27"/>
        <v>01.03</v>
      </c>
      <c r="AO59" s="6" t="s">
        <v>110</v>
      </c>
      <c r="AP59" s="23" t="str">
        <f t="shared" si="28"/>
        <v>01.03.14 - Música</v>
      </c>
      <c r="AQ59" s="6" t="str">
        <f t="shared" si="29"/>
        <v>01.03.14</v>
      </c>
      <c r="AR59" s="6" t="s">
        <v>128</v>
      </c>
      <c r="AS59" s="23" t="str">
        <f t="shared" si="30"/>
        <v>01.03.14.01 - Incentivo artístico e cultural</v>
      </c>
      <c r="AT59" s="23" t="s">
        <v>407</v>
      </c>
      <c r="AU59" s="23" t="s">
        <v>221</v>
      </c>
      <c r="AV59" s="26" t="s">
        <v>20</v>
      </c>
      <c r="AW59" s="26" t="s">
        <v>266</v>
      </c>
      <c r="AX59" s="26" t="s">
        <v>267</v>
      </c>
      <c r="AY59" s="28" t="str">
        <f t="shared" si="23"/>
        <v>01031401</v>
      </c>
    </row>
    <row r="60" spans="1:51" x14ac:dyDescent="0.25">
      <c r="A60" s="8" t="s">
        <v>110</v>
      </c>
      <c r="B60" s="4" t="s">
        <v>111</v>
      </c>
      <c r="C60" s="4" t="s">
        <v>291</v>
      </c>
      <c r="D60" s="4" t="s">
        <v>408</v>
      </c>
      <c r="E60" s="11" t="s">
        <v>306</v>
      </c>
      <c r="T60" s="23" t="str">
        <f t="shared" si="0"/>
        <v>01 - Programas Sociais</v>
      </c>
      <c r="U60" s="6" t="str">
        <f t="shared" si="1"/>
        <v>01</v>
      </c>
      <c r="V60" s="6" t="s">
        <v>60</v>
      </c>
      <c r="W60" s="23" t="str">
        <f t="shared" si="2"/>
        <v>01.03 - Cultura</v>
      </c>
      <c r="X60" s="6" t="str">
        <f t="shared" si="3"/>
        <v>01.03</v>
      </c>
      <c r="Y60" s="6" t="s">
        <v>110</v>
      </c>
      <c r="Z60" s="23" t="str">
        <f t="shared" si="4"/>
        <v>01.03.12 - Artes Cênicas</v>
      </c>
      <c r="AA60" s="6" t="str">
        <f t="shared" si="5"/>
        <v>01.03.12</v>
      </c>
      <c r="AB60" s="6" t="s">
        <v>111</v>
      </c>
      <c r="AC60" s="23" t="str">
        <f t="shared" si="6"/>
        <v>01.03.12.03 - Ações formativas</v>
      </c>
      <c r="AD60" s="23" t="s">
        <v>109</v>
      </c>
      <c r="AE60" s="23" t="s">
        <v>77</v>
      </c>
      <c r="AF60" s="26" t="s">
        <v>20</v>
      </c>
      <c r="AG60" s="26" t="s">
        <v>266</v>
      </c>
      <c r="AH60" s="26" t="s">
        <v>267</v>
      </c>
      <c r="AJ60" s="23" t="str">
        <f t="shared" si="24"/>
        <v>01 - Programas Sociais</v>
      </c>
      <c r="AK60" s="6" t="str">
        <f t="shared" si="25"/>
        <v>01</v>
      </c>
      <c r="AL60" s="6" t="s">
        <v>60</v>
      </c>
      <c r="AM60" s="23" t="str">
        <f t="shared" si="26"/>
        <v>01.03 - Cultura</v>
      </c>
      <c r="AN60" s="6" t="str">
        <f t="shared" si="27"/>
        <v>01.03</v>
      </c>
      <c r="AO60" s="6" t="s">
        <v>110</v>
      </c>
      <c r="AP60" s="23" t="str">
        <f t="shared" si="28"/>
        <v>01.03.14 - Música</v>
      </c>
      <c r="AQ60" s="6" t="str">
        <f t="shared" si="29"/>
        <v>01.03.14</v>
      </c>
      <c r="AR60" s="6" t="s">
        <v>128</v>
      </c>
      <c r="AS60" s="23" t="str">
        <f t="shared" si="30"/>
        <v>01.03.14.02 - Intercâmbio</v>
      </c>
      <c r="AT60" s="23" t="s">
        <v>409</v>
      </c>
      <c r="AU60" s="23" t="s">
        <v>222</v>
      </c>
      <c r="AV60" s="26" t="s">
        <v>20</v>
      </c>
      <c r="AW60" s="26" t="s">
        <v>266</v>
      </c>
      <c r="AX60" s="26" t="s">
        <v>267</v>
      </c>
      <c r="AY60" s="28" t="str">
        <f t="shared" si="23"/>
        <v>01031402</v>
      </c>
    </row>
    <row r="61" spans="1:51" x14ac:dyDescent="0.25">
      <c r="A61" s="8" t="s">
        <v>110</v>
      </c>
      <c r="B61" s="4" t="s">
        <v>111</v>
      </c>
      <c r="C61" s="4" t="s">
        <v>291</v>
      </c>
      <c r="D61" s="4" t="s">
        <v>410</v>
      </c>
      <c r="E61" s="11" t="s">
        <v>263</v>
      </c>
      <c r="T61" s="23" t="str">
        <f t="shared" si="0"/>
        <v>01 - Programas Sociais</v>
      </c>
      <c r="U61" s="6" t="str">
        <f t="shared" si="1"/>
        <v>01</v>
      </c>
      <c r="V61" s="6" t="s">
        <v>60</v>
      </c>
      <c r="W61" s="23" t="str">
        <f t="shared" si="2"/>
        <v>01.03 - Cultura</v>
      </c>
      <c r="X61" s="6" t="str">
        <f t="shared" si="3"/>
        <v>01.03</v>
      </c>
      <c r="Y61" s="6" t="s">
        <v>110</v>
      </c>
      <c r="Z61" s="23" t="str">
        <f t="shared" si="4"/>
        <v>01.03.12 - Artes Cênicas</v>
      </c>
      <c r="AA61" s="6" t="str">
        <f t="shared" si="5"/>
        <v>01.03.12</v>
      </c>
      <c r="AB61" s="6" t="s">
        <v>111</v>
      </c>
      <c r="AC61" s="23" t="str">
        <f t="shared" si="6"/>
        <v>01.03.12.04 - Ações mediadas</v>
      </c>
      <c r="AD61" s="23" t="s">
        <v>113</v>
      </c>
      <c r="AE61" s="23" t="s">
        <v>80</v>
      </c>
      <c r="AF61" s="26" t="s">
        <v>20</v>
      </c>
      <c r="AG61" s="26" t="s">
        <v>266</v>
      </c>
      <c r="AH61" s="26" t="s">
        <v>267</v>
      </c>
      <c r="AJ61" s="23" t="str">
        <f t="shared" si="24"/>
        <v>01 - Programas Sociais</v>
      </c>
      <c r="AK61" s="6" t="str">
        <f t="shared" si="25"/>
        <v>01</v>
      </c>
      <c r="AL61" s="6" t="s">
        <v>60</v>
      </c>
      <c r="AM61" s="23" t="str">
        <f t="shared" si="26"/>
        <v>01.03 - Cultura</v>
      </c>
      <c r="AN61" s="6" t="str">
        <f t="shared" si="27"/>
        <v>01.03</v>
      </c>
      <c r="AO61" s="6" t="s">
        <v>110</v>
      </c>
      <c r="AP61" s="23" t="str">
        <f t="shared" si="28"/>
        <v>01.03.14 - Música</v>
      </c>
      <c r="AQ61" s="6" t="str">
        <f t="shared" si="29"/>
        <v>01.03.14</v>
      </c>
      <c r="AR61" s="6" t="s">
        <v>128</v>
      </c>
      <c r="AS61" s="23" t="str">
        <f t="shared" si="30"/>
        <v>01.03.14.03 - Ações formativas</v>
      </c>
      <c r="AT61" s="23" t="s">
        <v>127</v>
      </c>
      <c r="AU61" s="23" t="s">
        <v>77</v>
      </c>
      <c r="AV61" s="26" t="s">
        <v>20</v>
      </c>
      <c r="AW61" s="26" t="s">
        <v>266</v>
      </c>
      <c r="AX61" s="26" t="s">
        <v>267</v>
      </c>
      <c r="AY61" s="28" t="str">
        <f t="shared" si="23"/>
        <v>01031403</v>
      </c>
    </row>
    <row r="62" spans="1:51" x14ac:dyDescent="0.25">
      <c r="A62" s="8" t="s">
        <v>110</v>
      </c>
      <c r="B62" s="4" t="s">
        <v>111</v>
      </c>
      <c r="C62" s="4" t="s">
        <v>291</v>
      </c>
      <c r="D62" s="4" t="s">
        <v>411</v>
      </c>
      <c r="E62" s="11" t="s">
        <v>354</v>
      </c>
      <c r="T62" s="23" t="str">
        <f t="shared" si="0"/>
        <v>01 - Programas Sociais</v>
      </c>
      <c r="U62" s="6" t="str">
        <f t="shared" si="1"/>
        <v>01</v>
      </c>
      <c r="V62" s="6" t="s">
        <v>60</v>
      </c>
      <c r="W62" s="23" t="str">
        <f t="shared" si="2"/>
        <v>01.03 - Cultura</v>
      </c>
      <c r="X62" s="6" t="str">
        <f t="shared" si="3"/>
        <v>01.03</v>
      </c>
      <c r="Y62" s="6" t="s">
        <v>110</v>
      </c>
      <c r="Z62" s="23" t="str">
        <f t="shared" si="4"/>
        <v>01.03.12 - Artes Cênicas</v>
      </c>
      <c r="AA62" s="6" t="str">
        <f t="shared" si="5"/>
        <v>01.03.12</v>
      </c>
      <c r="AB62" s="6" t="s">
        <v>111</v>
      </c>
      <c r="AC62" s="23" t="str">
        <f t="shared" si="6"/>
        <v>01.03.12.05 - Apresentações</v>
      </c>
      <c r="AD62" s="23" t="s">
        <v>115</v>
      </c>
      <c r="AE62" s="23" t="s">
        <v>117</v>
      </c>
      <c r="AF62" s="26" t="s">
        <v>20</v>
      </c>
      <c r="AG62" s="26" t="s">
        <v>266</v>
      </c>
      <c r="AH62" s="26" t="s">
        <v>267</v>
      </c>
      <c r="AJ62" s="23" t="str">
        <f t="shared" si="24"/>
        <v>01 - Programas Sociais</v>
      </c>
      <c r="AK62" s="6" t="str">
        <f t="shared" si="25"/>
        <v>01</v>
      </c>
      <c r="AL62" s="6" t="s">
        <v>60</v>
      </c>
      <c r="AM62" s="23" t="str">
        <f t="shared" si="26"/>
        <v>01.03 - Cultura</v>
      </c>
      <c r="AN62" s="6" t="str">
        <f t="shared" si="27"/>
        <v>01.03</v>
      </c>
      <c r="AO62" s="6" t="s">
        <v>110</v>
      </c>
      <c r="AP62" s="23" t="str">
        <f t="shared" si="28"/>
        <v>01.03.14 - Música</v>
      </c>
      <c r="AQ62" s="6" t="str">
        <f t="shared" si="29"/>
        <v>01.03.14</v>
      </c>
      <c r="AR62" s="6" t="s">
        <v>128</v>
      </c>
      <c r="AS62" s="23" t="str">
        <f t="shared" si="30"/>
        <v>01.03.14.04 - Ações mediadas</v>
      </c>
      <c r="AT62" s="23" t="s">
        <v>412</v>
      </c>
      <c r="AU62" s="23" t="s">
        <v>80</v>
      </c>
      <c r="AV62" s="26" t="s">
        <v>20</v>
      </c>
      <c r="AW62" s="26" t="s">
        <v>266</v>
      </c>
      <c r="AX62" s="26" t="s">
        <v>267</v>
      </c>
      <c r="AY62" s="28" t="str">
        <f t="shared" si="23"/>
        <v>01031404</v>
      </c>
    </row>
    <row r="63" spans="1:51" x14ac:dyDescent="0.25">
      <c r="A63" s="8" t="s">
        <v>110</v>
      </c>
      <c r="B63" s="4" t="s">
        <v>111</v>
      </c>
      <c r="C63" s="4" t="s">
        <v>291</v>
      </c>
      <c r="D63" s="4" t="s">
        <v>413</v>
      </c>
      <c r="E63" s="11" t="s">
        <v>306</v>
      </c>
      <c r="T63" s="23" t="str">
        <f t="shared" si="0"/>
        <v>01 - Programas Sociais</v>
      </c>
      <c r="U63" s="6" t="str">
        <f t="shared" si="1"/>
        <v>01</v>
      </c>
      <c r="V63" s="6" t="s">
        <v>60</v>
      </c>
      <c r="W63" s="23" t="str">
        <f t="shared" si="2"/>
        <v>01.03 - Cultura</v>
      </c>
      <c r="X63" s="6" t="str">
        <f t="shared" si="3"/>
        <v>01.03</v>
      </c>
      <c r="Y63" s="6" t="s">
        <v>110</v>
      </c>
      <c r="Z63" s="23" t="str">
        <f t="shared" si="4"/>
        <v>01.03.12 - Artes Cênicas</v>
      </c>
      <c r="AA63" s="6" t="str">
        <f t="shared" si="5"/>
        <v>01.03.12</v>
      </c>
      <c r="AB63" s="6" t="s">
        <v>111</v>
      </c>
      <c r="AC63" s="23" t="str">
        <f t="shared" si="6"/>
        <v>01.03.12.06 - Eventos</v>
      </c>
      <c r="AD63" s="23" t="s">
        <v>391</v>
      </c>
      <c r="AE63" s="23" t="s">
        <v>106</v>
      </c>
      <c r="AF63" s="26" t="s">
        <v>20</v>
      </c>
      <c r="AG63" s="26" t="s">
        <v>266</v>
      </c>
      <c r="AH63" s="26" t="s">
        <v>267</v>
      </c>
      <c r="AJ63" s="23" t="str">
        <f t="shared" si="24"/>
        <v>01 - Programas Sociais</v>
      </c>
      <c r="AK63" s="6" t="str">
        <f t="shared" si="25"/>
        <v>01</v>
      </c>
      <c r="AL63" s="6" t="s">
        <v>60</v>
      </c>
      <c r="AM63" s="23" t="str">
        <f t="shared" si="26"/>
        <v>01.03 - Cultura</v>
      </c>
      <c r="AN63" s="6" t="str">
        <f t="shared" si="27"/>
        <v>01.03</v>
      </c>
      <c r="AO63" s="6" t="s">
        <v>110</v>
      </c>
      <c r="AP63" s="23" t="str">
        <f t="shared" si="28"/>
        <v>01.03.14 - Música</v>
      </c>
      <c r="AQ63" s="6" t="str">
        <f t="shared" si="29"/>
        <v>01.03.14</v>
      </c>
      <c r="AR63" s="6" t="s">
        <v>128</v>
      </c>
      <c r="AS63" s="23" t="str">
        <f t="shared" si="30"/>
        <v>01.03.14.05 - Apresentações</v>
      </c>
      <c r="AT63" s="23" t="s">
        <v>130</v>
      </c>
      <c r="AU63" s="23" t="s">
        <v>117</v>
      </c>
      <c r="AV63" s="26" t="s">
        <v>20</v>
      </c>
      <c r="AW63" s="26" t="s">
        <v>266</v>
      </c>
      <c r="AX63" s="26" t="s">
        <v>267</v>
      </c>
      <c r="AY63" s="28" t="str">
        <f t="shared" si="23"/>
        <v>01031405</v>
      </c>
    </row>
    <row r="64" spans="1:51" x14ac:dyDescent="0.25">
      <c r="A64" s="8" t="s">
        <v>110</v>
      </c>
      <c r="B64" s="4" t="s">
        <v>111</v>
      </c>
      <c r="C64" s="4" t="s">
        <v>291</v>
      </c>
      <c r="D64" s="4" t="s">
        <v>414</v>
      </c>
      <c r="E64" s="11" t="s">
        <v>263</v>
      </c>
      <c r="T64" s="23" t="str">
        <f t="shared" si="0"/>
        <v>01 - Programas Sociais</v>
      </c>
      <c r="U64" s="6" t="str">
        <f t="shared" si="1"/>
        <v>01</v>
      </c>
      <c r="V64" s="6" t="s">
        <v>60</v>
      </c>
      <c r="W64" s="23" t="str">
        <f t="shared" si="2"/>
        <v>01.03 - Cultura</v>
      </c>
      <c r="X64" s="6" t="str">
        <f t="shared" si="3"/>
        <v>01.03</v>
      </c>
      <c r="Y64" s="6" t="s">
        <v>110</v>
      </c>
      <c r="Z64" s="23" t="str">
        <f t="shared" si="4"/>
        <v>01.03.12 - Artes Cênicas</v>
      </c>
      <c r="AA64" s="6" t="str">
        <f t="shared" si="5"/>
        <v>01.03.12</v>
      </c>
      <c r="AB64" s="6" t="s">
        <v>111</v>
      </c>
      <c r="AC64" s="23" t="str">
        <f t="shared" si="6"/>
        <v>01.03.12.07 - Exposição</v>
      </c>
      <c r="AD64" s="23" t="s">
        <v>393</v>
      </c>
      <c r="AE64" s="23" t="s">
        <v>83</v>
      </c>
      <c r="AF64" s="26" t="s">
        <v>20</v>
      </c>
      <c r="AG64" s="26" t="s">
        <v>266</v>
      </c>
      <c r="AH64" s="26" t="s">
        <v>267</v>
      </c>
      <c r="AJ64" s="23" t="str">
        <f t="shared" si="24"/>
        <v>01 - Programas Sociais</v>
      </c>
      <c r="AK64" s="6" t="str">
        <f t="shared" si="25"/>
        <v>01</v>
      </c>
      <c r="AL64" s="6" t="s">
        <v>60</v>
      </c>
      <c r="AM64" s="23" t="str">
        <f t="shared" si="26"/>
        <v>01.03 - Cultura</v>
      </c>
      <c r="AN64" s="6" t="str">
        <f t="shared" si="27"/>
        <v>01.03</v>
      </c>
      <c r="AO64" s="6" t="s">
        <v>110</v>
      </c>
      <c r="AP64" s="23" t="str">
        <f t="shared" si="28"/>
        <v>01.03.14 - Música</v>
      </c>
      <c r="AQ64" s="6" t="str">
        <f t="shared" si="29"/>
        <v>01.03.14</v>
      </c>
      <c r="AR64" s="6" t="s">
        <v>128</v>
      </c>
      <c r="AS64" s="23" t="str">
        <f t="shared" si="30"/>
        <v>01.03.14.06 - Eventos</v>
      </c>
      <c r="AT64" s="23" t="s">
        <v>415</v>
      </c>
      <c r="AU64" s="23" t="s">
        <v>106</v>
      </c>
      <c r="AV64" s="26" t="s">
        <v>20</v>
      </c>
      <c r="AW64" s="26" t="s">
        <v>266</v>
      </c>
      <c r="AX64" s="26" t="s">
        <v>267</v>
      </c>
      <c r="AY64" s="28" t="str">
        <f t="shared" si="23"/>
        <v>01031406</v>
      </c>
    </row>
    <row r="65" spans="1:51" ht="22.5" x14ac:dyDescent="0.25">
      <c r="A65" s="8" t="s">
        <v>110</v>
      </c>
      <c r="B65" s="4" t="s">
        <v>111</v>
      </c>
      <c r="C65" s="4" t="s">
        <v>291</v>
      </c>
      <c r="D65" s="4" t="s">
        <v>416</v>
      </c>
      <c r="E65" s="11" t="s">
        <v>306</v>
      </c>
      <c r="T65" s="23" t="str">
        <f t="shared" si="0"/>
        <v>01 - Programas Sociais</v>
      </c>
      <c r="U65" s="6" t="str">
        <f t="shared" si="1"/>
        <v>01</v>
      </c>
      <c r="V65" s="6" t="s">
        <v>60</v>
      </c>
      <c r="W65" s="23" t="str">
        <f t="shared" si="2"/>
        <v>01.03 - Cultura</v>
      </c>
      <c r="X65" s="6" t="str">
        <f t="shared" si="3"/>
        <v>01.03</v>
      </c>
      <c r="Y65" s="6" t="s">
        <v>110</v>
      </c>
      <c r="Z65" s="23" t="str">
        <f t="shared" si="4"/>
        <v>01.03.13 - Artes Visuais</v>
      </c>
      <c r="AA65" s="6" t="str">
        <f t="shared" si="5"/>
        <v>01.03.13</v>
      </c>
      <c r="AB65" s="6" t="s">
        <v>119</v>
      </c>
      <c r="AC65" s="23" t="str">
        <f t="shared" si="6"/>
        <v>01.03.13.01 - Incentivo artístico e cultural</v>
      </c>
      <c r="AD65" s="23" t="s">
        <v>395</v>
      </c>
      <c r="AE65" s="23" t="s">
        <v>221</v>
      </c>
      <c r="AF65" s="26" t="s">
        <v>20</v>
      </c>
      <c r="AG65" s="26" t="s">
        <v>266</v>
      </c>
      <c r="AH65" s="26" t="s">
        <v>267</v>
      </c>
      <c r="AJ65" s="23" t="str">
        <f t="shared" si="24"/>
        <v>01 - Programas Sociais</v>
      </c>
      <c r="AK65" s="6" t="str">
        <f t="shared" si="25"/>
        <v>01</v>
      </c>
      <c r="AL65" s="6" t="s">
        <v>60</v>
      </c>
      <c r="AM65" s="23" t="str">
        <f t="shared" si="26"/>
        <v>01.03 - Cultura</v>
      </c>
      <c r="AN65" s="6" t="str">
        <f t="shared" si="27"/>
        <v>01.03</v>
      </c>
      <c r="AO65" s="6" t="s">
        <v>110</v>
      </c>
      <c r="AP65" s="23" t="str">
        <f t="shared" si="28"/>
        <v>01.03.14 - Música</v>
      </c>
      <c r="AQ65" s="6" t="str">
        <f t="shared" si="29"/>
        <v>01.03.14</v>
      </c>
      <c r="AR65" s="6" t="s">
        <v>128</v>
      </c>
      <c r="AS65" s="23" t="str">
        <f t="shared" si="30"/>
        <v>01.03.14.07 - Exposição</v>
      </c>
      <c r="AT65" s="23" t="s">
        <v>417</v>
      </c>
      <c r="AU65" s="23" t="s">
        <v>83</v>
      </c>
      <c r="AV65" s="26" t="s">
        <v>20</v>
      </c>
      <c r="AW65" s="26" t="s">
        <v>266</v>
      </c>
      <c r="AX65" s="26" t="s">
        <v>267</v>
      </c>
      <c r="AY65" s="28" t="str">
        <f t="shared" si="23"/>
        <v>01031407</v>
      </c>
    </row>
    <row r="66" spans="1:51" ht="22.5" x14ac:dyDescent="0.25">
      <c r="A66" s="8" t="s">
        <v>110</v>
      </c>
      <c r="B66" s="4" t="s">
        <v>111</v>
      </c>
      <c r="C66" s="4" t="s">
        <v>293</v>
      </c>
      <c r="D66" s="4" t="s">
        <v>418</v>
      </c>
      <c r="E66" s="11" t="s">
        <v>306</v>
      </c>
      <c r="T66" s="23" t="str">
        <f t="shared" si="0"/>
        <v>01 - Programas Sociais</v>
      </c>
      <c r="U66" s="6" t="str">
        <f t="shared" si="1"/>
        <v>01</v>
      </c>
      <c r="V66" s="6" t="s">
        <v>60</v>
      </c>
      <c r="W66" s="23" t="str">
        <f t="shared" si="2"/>
        <v>01.03 - Cultura</v>
      </c>
      <c r="X66" s="6" t="str">
        <f t="shared" si="3"/>
        <v>01.03</v>
      </c>
      <c r="Y66" s="6" t="s">
        <v>110</v>
      </c>
      <c r="Z66" s="23" t="str">
        <f t="shared" si="4"/>
        <v>01.03.13 - Artes Visuais</v>
      </c>
      <c r="AA66" s="6" t="str">
        <f t="shared" si="5"/>
        <v>01.03.13</v>
      </c>
      <c r="AB66" s="6" t="s">
        <v>119</v>
      </c>
      <c r="AC66" s="23" t="str">
        <f t="shared" si="6"/>
        <v>01.03.13.02 - Intercâmbio</v>
      </c>
      <c r="AD66" s="23" t="s">
        <v>397</v>
      </c>
      <c r="AE66" s="23" t="s">
        <v>222</v>
      </c>
      <c r="AF66" s="26" t="s">
        <v>20</v>
      </c>
      <c r="AG66" s="26" t="s">
        <v>266</v>
      </c>
      <c r="AH66" s="26" t="s">
        <v>267</v>
      </c>
      <c r="AJ66" s="23" t="str">
        <f t="shared" si="24"/>
        <v>01 - Programas Sociais</v>
      </c>
      <c r="AK66" s="6" t="str">
        <f t="shared" si="25"/>
        <v>01</v>
      </c>
      <c r="AL66" s="6" t="s">
        <v>60</v>
      </c>
      <c r="AM66" s="23" t="str">
        <f t="shared" si="26"/>
        <v>01.03 - Cultura</v>
      </c>
      <c r="AN66" s="6" t="str">
        <f t="shared" si="27"/>
        <v>01.03</v>
      </c>
      <c r="AO66" s="6" t="s">
        <v>110</v>
      </c>
      <c r="AP66" s="23" t="str">
        <f t="shared" si="28"/>
        <v>01.03.15 - Audiovisual</v>
      </c>
      <c r="AQ66" s="6" t="str">
        <f t="shared" si="29"/>
        <v>01.03.15</v>
      </c>
      <c r="AR66" s="6" t="s">
        <v>133</v>
      </c>
      <c r="AS66" s="23" t="str">
        <f t="shared" si="30"/>
        <v>01.03.15.01 - Incentivo artístico e cultural</v>
      </c>
      <c r="AT66" s="23" t="s">
        <v>419</v>
      </c>
      <c r="AU66" s="23" t="s">
        <v>221</v>
      </c>
      <c r="AV66" s="26" t="s">
        <v>20</v>
      </c>
      <c r="AW66" s="26" t="s">
        <v>266</v>
      </c>
      <c r="AX66" s="26" t="s">
        <v>267</v>
      </c>
      <c r="AY66" s="28" t="str">
        <f t="shared" si="23"/>
        <v>01031501</v>
      </c>
    </row>
    <row r="67" spans="1:51" x14ac:dyDescent="0.25">
      <c r="A67" s="8" t="s">
        <v>110</v>
      </c>
      <c r="B67" s="4" t="s">
        <v>111</v>
      </c>
      <c r="C67" s="4" t="s">
        <v>293</v>
      </c>
      <c r="D67" s="4" t="s">
        <v>420</v>
      </c>
      <c r="E67" s="11" t="s">
        <v>263</v>
      </c>
      <c r="T67" s="23" t="str">
        <f t="shared" si="0"/>
        <v>01 - Programas Sociais</v>
      </c>
      <c r="U67" s="6" t="str">
        <f t="shared" si="1"/>
        <v>01</v>
      </c>
      <c r="V67" s="6" t="s">
        <v>60</v>
      </c>
      <c r="W67" s="23" t="str">
        <f t="shared" si="2"/>
        <v>01.03 - Cultura</v>
      </c>
      <c r="X67" s="6" t="str">
        <f t="shared" si="3"/>
        <v>01.03</v>
      </c>
      <c r="Y67" s="6" t="s">
        <v>110</v>
      </c>
      <c r="Z67" s="23" t="str">
        <f t="shared" si="4"/>
        <v>01.03.13 - Artes Visuais</v>
      </c>
      <c r="AA67" s="6" t="str">
        <f t="shared" si="5"/>
        <v>01.03.13</v>
      </c>
      <c r="AB67" s="6" t="s">
        <v>119</v>
      </c>
      <c r="AC67" s="23" t="str">
        <f t="shared" si="6"/>
        <v>01.03.13.03 - Ações formativas</v>
      </c>
      <c r="AD67" s="23" t="s">
        <v>118</v>
      </c>
      <c r="AE67" s="23" t="s">
        <v>77</v>
      </c>
      <c r="AF67" s="26" t="s">
        <v>20</v>
      </c>
      <c r="AG67" s="26" t="s">
        <v>266</v>
      </c>
      <c r="AH67" s="26" t="s">
        <v>267</v>
      </c>
      <c r="AJ67" s="23" t="str">
        <f t="shared" si="24"/>
        <v>01 - Programas Sociais</v>
      </c>
      <c r="AK67" s="6" t="str">
        <f t="shared" si="25"/>
        <v>01</v>
      </c>
      <c r="AL67" s="6" t="s">
        <v>60</v>
      </c>
      <c r="AM67" s="23" t="str">
        <f t="shared" si="26"/>
        <v>01.03 - Cultura</v>
      </c>
      <c r="AN67" s="6" t="str">
        <f t="shared" si="27"/>
        <v>01.03</v>
      </c>
      <c r="AO67" s="6" t="s">
        <v>110</v>
      </c>
      <c r="AP67" s="23" t="str">
        <f t="shared" si="28"/>
        <v>01.03.15 - Audiovisual</v>
      </c>
      <c r="AQ67" s="6" t="str">
        <f t="shared" si="29"/>
        <v>01.03.15</v>
      </c>
      <c r="AR67" s="6" t="s">
        <v>133</v>
      </c>
      <c r="AS67" s="23" t="str">
        <f t="shared" si="30"/>
        <v xml:space="preserve">01.03.15.02 - Intercâmbio </v>
      </c>
      <c r="AT67" s="23" t="s">
        <v>421</v>
      </c>
      <c r="AU67" s="23" t="s">
        <v>223</v>
      </c>
      <c r="AV67" s="26" t="s">
        <v>20</v>
      </c>
      <c r="AW67" s="26" t="s">
        <v>266</v>
      </c>
      <c r="AX67" s="26" t="s">
        <v>267</v>
      </c>
      <c r="AY67" s="28" t="str">
        <f t="shared" si="23"/>
        <v>01031502</v>
      </c>
    </row>
    <row r="68" spans="1:51" x14ac:dyDescent="0.25">
      <c r="A68" s="8" t="s">
        <v>110</v>
      </c>
      <c r="B68" s="4" t="s">
        <v>111</v>
      </c>
      <c r="C68" s="4" t="s">
        <v>293</v>
      </c>
      <c r="D68" s="4" t="s">
        <v>422</v>
      </c>
      <c r="E68" s="11" t="s">
        <v>354</v>
      </c>
      <c r="T68" s="23" t="str">
        <f t="shared" ref="T68:T81" si="31">U68&amp;" - "&amp;V68</f>
        <v>01 - Programas Sociais</v>
      </c>
      <c r="U68" s="6" t="str">
        <f t="shared" ref="U68:U131" si="32">LEFT(AD68,2)</f>
        <v>01</v>
      </c>
      <c r="V68" s="6" t="s">
        <v>60</v>
      </c>
      <c r="W68" s="23" t="str">
        <f t="shared" ref="W68:W81" si="33">X68&amp;" - "&amp;Y68</f>
        <v>01.03 - Cultura</v>
      </c>
      <c r="X68" s="6" t="str">
        <f t="shared" ref="X68:X131" si="34">LEFT(AD68,5)</f>
        <v>01.03</v>
      </c>
      <c r="Y68" s="6" t="s">
        <v>110</v>
      </c>
      <c r="Z68" s="23" t="str">
        <f t="shared" ref="Z68:Z81" si="35">AA68&amp;" - "&amp;AB68</f>
        <v>01.03.13 - Artes Visuais</v>
      </c>
      <c r="AA68" s="6" t="str">
        <f t="shared" ref="AA68:AA131" si="36">LEFT(AD68,8)</f>
        <v>01.03.13</v>
      </c>
      <c r="AB68" s="6" t="s">
        <v>119</v>
      </c>
      <c r="AC68" s="23" t="str">
        <f t="shared" ref="AC68:AC81" si="37">AD68&amp;" - "&amp;AE68</f>
        <v>01.03.13.04 - Ações mediadas</v>
      </c>
      <c r="AD68" s="23" t="s">
        <v>121</v>
      </c>
      <c r="AE68" s="23" t="s">
        <v>80</v>
      </c>
      <c r="AF68" s="26" t="s">
        <v>20</v>
      </c>
      <c r="AG68" s="26" t="s">
        <v>266</v>
      </c>
      <c r="AH68" s="26" t="s">
        <v>267</v>
      </c>
      <c r="AJ68" s="23" t="str">
        <f t="shared" si="24"/>
        <v>01 - Programas Sociais</v>
      </c>
      <c r="AK68" s="6" t="str">
        <f t="shared" si="25"/>
        <v>01</v>
      </c>
      <c r="AL68" s="6" t="s">
        <v>60</v>
      </c>
      <c r="AM68" s="23" t="str">
        <f t="shared" si="26"/>
        <v>01.03 - Cultura</v>
      </c>
      <c r="AN68" s="6" t="str">
        <f t="shared" si="27"/>
        <v>01.03</v>
      </c>
      <c r="AO68" s="6" t="s">
        <v>110</v>
      </c>
      <c r="AP68" s="23" t="str">
        <f t="shared" si="28"/>
        <v>01.03.15 - Audiovisual</v>
      </c>
      <c r="AQ68" s="6" t="str">
        <f t="shared" si="29"/>
        <v>01.03.15</v>
      </c>
      <c r="AR68" s="6" t="s">
        <v>133</v>
      </c>
      <c r="AS68" s="23" t="str">
        <f t="shared" si="30"/>
        <v>01.03.15.03 - Exibição</v>
      </c>
      <c r="AT68" s="23" t="s">
        <v>132</v>
      </c>
      <c r="AU68" s="23" t="s">
        <v>135</v>
      </c>
      <c r="AV68" s="26" t="s">
        <v>20</v>
      </c>
      <c r="AW68" s="26" t="s">
        <v>266</v>
      </c>
      <c r="AX68" s="26" t="s">
        <v>267</v>
      </c>
      <c r="AY68" s="28" t="str">
        <f t="shared" ref="AY68:AY131" si="38">SUBSTITUTE(AT68,".","")</f>
        <v>01031503</v>
      </c>
    </row>
    <row r="69" spans="1:51" x14ac:dyDescent="0.25">
      <c r="A69" s="8" t="s">
        <v>110</v>
      </c>
      <c r="B69" s="4" t="s">
        <v>111</v>
      </c>
      <c r="C69" s="4" t="s">
        <v>293</v>
      </c>
      <c r="D69" s="4" t="s">
        <v>423</v>
      </c>
      <c r="E69" s="11" t="s">
        <v>306</v>
      </c>
      <c r="T69" s="23" t="str">
        <f t="shared" si="31"/>
        <v>01 - Programas Sociais</v>
      </c>
      <c r="U69" s="6" t="str">
        <f t="shared" si="32"/>
        <v>01</v>
      </c>
      <c r="V69" s="6" t="s">
        <v>60</v>
      </c>
      <c r="W69" s="23" t="str">
        <f t="shared" si="33"/>
        <v>01.03 - Cultura</v>
      </c>
      <c r="X69" s="6" t="str">
        <f t="shared" si="34"/>
        <v>01.03</v>
      </c>
      <c r="Y69" s="6" t="s">
        <v>110</v>
      </c>
      <c r="Z69" s="23" t="str">
        <f t="shared" si="35"/>
        <v>01.03.13 - Artes Visuais</v>
      </c>
      <c r="AA69" s="6" t="str">
        <f t="shared" si="36"/>
        <v>01.03.13</v>
      </c>
      <c r="AB69" s="6" t="s">
        <v>119</v>
      </c>
      <c r="AC69" s="23" t="str">
        <f t="shared" si="37"/>
        <v>01.03.13.05 - Apresentações</v>
      </c>
      <c r="AD69" s="23" t="s">
        <v>123</v>
      </c>
      <c r="AE69" s="23" t="s">
        <v>117</v>
      </c>
      <c r="AF69" s="26" t="s">
        <v>20</v>
      </c>
      <c r="AG69" s="26" t="s">
        <v>266</v>
      </c>
      <c r="AH69" s="26" t="s">
        <v>267</v>
      </c>
      <c r="AJ69" s="23" t="str">
        <f t="shared" si="24"/>
        <v>01 - Programas Sociais</v>
      </c>
      <c r="AK69" s="6" t="str">
        <f t="shared" si="25"/>
        <v>01</v>
      </c>
      <c r="AL69" s="6" t="s">
        <v>60</v>
      </c>
      <c r="AM69" s="23" t="str">
        <f t="shared" si="26"/>
        <v>01.03 - Cultura</v>
      </c>
      <c r="AN69" s="6" t="str">
        <f t="shared" si="27"/>
        <v>01.03</v>
      </c>
      <c r="AO69" s="6" t="s">
        <v>110</v>
      </c>
      <c r="AP69" s="23" t="str">
        <f t="shared" si="28"/>
        <v>01.03.15 - Audiovisual</v>
      </c>
      <c r="AQ69" s="6" t="str">
        <f t="shared" si="29"/>
        <v>01.03.15</v>
      </c>
      <c r="AR69" s="6" t="s">
        <v>133</v>
      </c>
      <c r="AS69" s="23" t="str">
        <f t="shared" si="30"/>
        <v>01.03.15.04 - Ações formativas</v>
      </c>
      <c r="AT69" s="23" t="s">
        <v>424</v>
      </c>
      <c r="AU69" s="23" t="s">
        <v>77</v>
      </c>
      <c r="AV69" s="26" t="s">
        <v>20</v>
      </c>
      <c r="AW69" s="26" t="s">
        <v>266</v>
      </c>
      <c r="AX69" s="26" t="s">
        <v>267</v>
      </c>
      <c r="AY69" s="28" t="str">
        <f t="shared" si="38"/>
        <v>01031504</v>
      </c>
    </row>
    <row r="70" spans="1:51" x14ac:dyDescent="0.25">
      <c r="A70" s="8" t="s">
        <v>110</v>
      </c>
      <c r="B70" s="4" t="s">
        <v>111</v>
      </c>
      <c r="C70" s="4" t="s">
        <v>293</v>
      </c>
      <c r="D70" s="4" t="s">
        <v>425</v>
      </c>
      <c r="E70" s="11" t="s">
        <v>263</v>
      </c>
      <c r="T70" s="23" t="str">
        <f t="shared" si="31"/>
        <v>01 - Programas Sociais</v>
      </c>
      <c r="U70" s="6" t="str">
        <f t="shared" si="32"/>
        <v>01</v>
      </c>
      <c r="V70" s="6" t="s">
        <v>60</v>
      </c>
      <c r="W70" s="23" t="str">
        <f t="shared" si="33"/>
        <v>01.03 - Cultura</v>
      </c>
      <c r="X70" s="6" t="str">
        <f t="shared" si="34"/>
        <v>01.03</v>
      </c>
      <c r="Y70" s="6" t="s">
        <v>110</v>
      </c>
      <c r="Z70" s="23" t="str">
        <f t="shared" si="35"/>
        <v>01.03.13 - Artes Visuais</v>
      </c>
      <c r="AA70" s="6" t="str">
        <f t="shared" si="36"/>
        <v>01.03.13</v>
      </c>
      <c r="AB70" s="6" t="s">
        <v>119</v>
      </c>
      <c r="AC70" s="23" t="str">
        <f t="shared" si="37"/>
        <v>01.03.13.06 - Eventos</v>
      </c>
      <c r="AD70" s="23" t="s">
        <v>404</v>
      </c>
      <c r="AE70" s="23" t="s">
        <v>106</v>
      </c>
      <c r="AF70" s="26" t="s">
        <v>20</v>
      </c>
      <c r="AG70" s="26" t="s">
        <v>266</v>
      </c>
      <c r="AH70" s="26" t="s">
        <v>267</v>
      </c>
      <c r="AJ70" s="23" t="str">
        <f t="shared" si="24"/>
        <v>01 - Programas Sociais</v>
      </c>
      <c r="AK70" s="6" t="str">
        <f t="shared" si="25"/>
        <v>01</v>
      </c>
      <c r="AL70" s="6" t="s">
        <v>60</v>
      </c>
      <c r="AM70" s="23" t="str">
        <f t="shared" si="26"/>
        <v>01.03 - Cultura</v>
      </c>
      <c r="AN70" s="6" t="str">
        <f t="shared" si="27"/>
        <v>01.03</v>
      </c>
      <c r="AO70" s="6" t="s">
        <v>110</v>
      </c>
      <c r="AP70" s="23" t="str">
        <f t="shared" si="28"/>
        <v>01.03.15 - Audiovisual</v>
      </c>
      <c r="AQ70" s="6" t="str">
        <f t="shared" si="29"/>
        <v>01.03.15</v>
      </c>
      <c r="AR70" s="6" t="s">
        <v>133</v>
      </c>
      <c r="AS70" s="23" t="str">
        <f t="shared" si="30"/>
        <v>01.03.15.05 - Ações mediadas</v>
      </c>
      <c r="AT70" s="23" t="s">
        <v>136</v>
      </c>
      <c r="AU70" s="23" t="s">
        <v>80</v>
      </c>
      <c r="AV70" s="26" t="s">
        <v>20</v>
      </c>
      <c r="AW70" s="26" t="s">
        <v>266</v>
      </c>
      <c r="AX70" s="26" t="s">
        <v>267</v>
      </c>
      <c r="AY70" s="28" t="str">
        <f t="shared" si="38"/>
        <v>01031505</v>
      </c>
    </row>
    <row r="71" spans="1:51" x14ac:dyDescent="0.25">
      <c r="A71" s="8" t="s">
        <v>110</v>
      </c>
      <c r="B71" s="4" t="s">
        <v>111</v>
      </c>
      <c r="C71" s="4" t="s">
        <v>293</v>
      </c>
      <c r="D71" s="4" t="s">
        <v>426</v>
      </c>
      <c r="E71" s="11" t="s">
        <v>306</v>
      </c>
      <c r="T71" s="23" t="str">
        <f t="shared" si="31"/>
        <v>01 - Programas Sociais</v>
      </c>
      <c r="U71" s="6" t="str">
        <f t="shared" si="32"/>
        <v>01</v>
      </c>
      <c r="V71" s="6" t="s">
        <v>60</v>
      </c>
      <c r="W71" s="23" t="str">
        <f t="shared" si="33"/>
        <v>01.03 - Cultura</v>
      </c>
      <c r="X71" s="6" t="str">
        <f t="shared" si="34"/>
        <v>01.03</v>
      </c>
      <c r="Y71" s="6" t="s">
        <v>110</v>
      </c>
      <c r="Z71" s="23" t="str">
        <f t="shared" si="35"/>
        <v>01.03.13 - Artes Visuais</v>
      </c>
      <c r="AA71" s="6" t="str">
        <f t="shared" si="36"/>
        <v>01.03.13</v>
      </c>
      <c r="AB71" s="6" t="s">
        <v>119</v>
      </c>
      <c r="AC71" s="23" t="str">
        <f t="shared" si="37"/>
        <v>01.03.13.07 - Exposição</v>
      </c>
      <c r="AD71" s="23" t="s">
        <v>125</v>
      </c>
      <c r="AE71" s="23" t="s">
        <v>83</v>
      </c>
      <c r="AF71" s="26" t="s">
        <v>20</v>
      </c>
      <c r="AG71" s="26" t="s">
        <v>266</v>
      </c>
      <c r="AH71" s="26" t="s">
        <v>267</v>
      </c>
      <c r="AJ71" s="23" t="str">
        <f t="shared" si="24"/>
        <v>01 - Programas Sociais</v>
      </c>
      <c r="AK71" s="6" t="str">
        <f t="shared" si="25"/>
        <v>01</v>
      </c>
      <c r="AL71" s="6" t="s">
        <v>60</v>
      </c>
      <c r="AM71" s="23" t="str">
        <f t="shared" si="26"/>
        <v>01.03 - Cultura</v>
      </c>
      <c r="AN71" s="6" t="str">
        <f t="shared" si="27"/>
        <v>01.03</v>
      </c>
      <c r="AO71" s="6" t="s">
        <v>110</v>
      </c>
      <c r="AP71" s="23" t="str">
        <f t="shared" si="28"/>
        <v>01.03.15 - Audiovisual</v>
      </c>
      <c r="AQ71" s="6" t="str">
        <f t="shared" si="29"/>
        <v>01.03.15</v>
      </c>
      <c r="AR71" s="6" t="s">
        <v>133</v>
      </c>
      <c r="AS71" s="23" t="str">
        <f t="shared" si="30"/>
        <v>01.03.15.06 - Apresentações</v>
      </c>
      <c r="AT71" s="23" t="s">
        <v>427</v>
      </c>
      <c r="AU71" s="23" t="s">
        <v>117</v>
      </c>
      <c r="AV71" s="26" t="s">
        <v>20</v>
      </c>
      <c r="AW71" s="26" t="s">
        <v>266</v>
      </c>
      <c r="AX71" s="26" t="s">
        <v>267</v>
      </c>
      <c r="AY71" s="28" t="str">
        <f t="shared" si="38"/>
        <v>01031506</v>
      </c>
    </row>
    <row r="72" spans="1:51" ht="22.5" x14ac:dyDescent="0.25">
      <c r="A72" s="8" t="s">
        <v>110</v>
      </c>
      <c r="B72" s="4" t="s">
        <v>111</v>
      </c>
      <c r="C72" s="4" t="s">
        <v>295</v>
      </c>
      <c r="D72" s="4" t="s">
        <v>428</v>
      </c>
      <c r="E72" s="11" t="s">
        <v>306</v>
      </c>
      <c r="T72" s="23" t="str">
        <f t="shared" si="31"/>
        <v>01 - Programas Sociais</v>
      </c>
      <c r="U72" s="6" t="str">
        <f t="shared" si="32"/>
        <v>01</v>
      </c>
      <c r="V72" s="6" t="s">
        <v>60</v>
      </c>
      <c r="W72" s="23" t="str">
        <f t="shared" si="33"/>
        <v>01.03 - Cultura</v>
      </c>
      <c r="X72" s="6" t="str">
        <f t="shared" si="34"/>
        <v>01.03</v>
      </c>
      <c r="Y72" s="6" t="s">
        <v>110</v>
      </c>
      <c r="Z72" s="23" t="str">
        <f t="shared" si="35"/>
        <v>01.03.14 - Música</v>
      </c>
      <c r="AA72" s="6" t="str">
        <f t="shared" si="36"/>
        <v>01.03.14</v>
      </c>
      <c r="AB72" s="6" t="s">
        <v>128</v>
      </c>
      <c r="AC72" s="23" t="str">
        <f t="shared" si="37"/>
        <v>01.03.14.01 - Incentivo artístico e cultural</v>
      </c>
      <c r="AD72" s="23" t="s">
        <v>407</v>
      </c>
      <c r="AE72" s="23" t="s">
        <v>221</v>
      </c>
      <c r="AF72" s="26" t="s">
        <v>20</v>
      </c>
      <c r="AG72" s="26" t="s">
        <v>266</v>
      </c>
      <c r="AH72" s="26" t="s">
        <v>267</v>
      </c>
      <c r="AJ72" s="23" t="str">
        <f t="shared" si="24"/>
        <v>01 - Programas Sociais</v>
      </c>
      <c r="AK72" s="6" t="str">
        <f t="shared" si="25"/>
        <v>01</v>
      </c>
      <c r="AL72" s="6" t="s">
        <v>60</v>
      </c>
      <c r="AM72" s="23" t="str">
        <f t="shared" si="26"/>
        <v>01.03 - Cultura</v>
      </c>
      <c r="AN72" s="6" t="str">
        <f t="shared" si="27"/>
        <v>01.03</v>
      </c>
      <c r="AO72" s="6" t="s">
        <v>110</v>
      </c>
      <c r="AP72" s="23" t="str">
        <f t="shared" si="28"/>
        <v>01.03.15 - Audiovisual</v>
      </c>
      <c r="AQ72" s="6" t="str">
        <f t="shared" si="29"/>
        <v>01.03.15</v>
      </c>
      <c r="AR72" s="6" t="s">
        <v>133</v>
      </c>
      <c r="AS72" s="23" t="str">
        <f t="shared" si="30"/>
        <v>01.03.15.07 - Eventos</v>
      </c>
      <c r="AT72" s="23" t="s">
        <v>429</v>
      </c>
      <c r="AU72" s="23" t="s">
        <v>106</v>
      </c>
      <c r="AV72" s="26" t="s">
        <v>20</v>
      </c>
      <c r="AW72" s="26" t="s">
        <v>266</v>
      </c>
      <c r="AX72" s="26" t="s">
        <v>267</v>
      </c>
      <c r="AY72" s="28" t="str">
        <f t="shared" si="38"/>
        <v>01031507</v>
      </c>
    </row>
    <row r="73" spans="1:51" x14ac:dyDescent="0.25">
      <c r="A73" s="8" t="s">
        <v>110</v>
      </c>
      <c r="B73" s="4" t="s">
        <v>111</v>
      </c>
      <c r="C73" s="4" t="s">
        <v>295</v>
      </c>
      <c r="D73" s="4" t="s">
        <v>430</v>
      </c>
      <c r="E73" s="11" t="s">
        <v>263</v>
      </c>
      <c r="T73" s="23" t="str">
        <f t="shared" si="31"/>
        <v>01 - Programas Sociais</v>
      </c>
      <c r="U73" s="6" t="str">
        <f t="shared" si="32"/>
        <v>01</v>
      </c>
      <c r="V73" s="6" t="s">
        <v>60</v>
      </c>
      <c r="W73" s="23" t="str">
        <f t="shared" si="33"/>
        <v>01.03 - Cultura</v>
      </c>
      <c r="X73" s="6" t="str">
        <f t="shared" si="34"/>
        <v>01.03</v>
      </c>
      <c r="Y73" s="6" t="s">
        <v>110</v>
      </c>
      <c r="Z73" s="23" t="str">
        <f t="shared" si="35"/>
        <v>01.03.14 - Música</v>
      </c>
      <c r="AA73" s="6" t="str">
        <f t="shared" si="36"/>
        <v>01.03.14</v>
      </c>
      <c r="AB73" s="6" t="s">
        <v>128</v>
      </c>
      <c r="AC73" s="23" t="str">
        <f t="shared" si="37"/>
        <v>01.03.14.02 - Intercâmbio</v>
      </c>
      <c r="AD73" s="23" t="s">
        <v>409</v>
      </c>
      <c r="AE73" s="23" t="s">
        <v>222</v>
      </c>
      <c r="AF73" s="26" t="s">
        <v>20</v>
      </c>
      <c r="AG73" s="26" t="s">
        <v>266</v>
      </c>
      <c r="AH73" s="26" t="s">
        <v>267</v>
      </c>
      <c r="AJ73" s="23" t="str">
        <f t="shared" si="24"/>
        <v>01 - Programas Sociais</v>
      </c>
      <c r="AK73" s="6" t="str">
        <f t="shared" si="25"/>
        <v>01</v>
      </c>
      <c r="AL73" s="6" t="s">
        <v>60</v>
      </c>
      <c r="AM73" s="23" t="str">
        <f t="shared" si="26"/>
        <v>01.03 - Cultura</v>
      </c>
      <c r="AN73" s="6" t="str">
        <f t="shared" si="27"/>
        <v>01.03</v>
      </c>
      <c r="AO73" s="6" t="s">
        <v>110</v>
      </c>
      <c r="AP73" s="23" t="str">
        <f t="shared" si="28"/>
        <v>01.03.15 - Audiovisual</v>
      </c>
      <c r="AQ73" s="6" t="str">
        <f t="shared" si="29"/>
        <v>01.03.15</v>
      </c>
      <c r="AR73" s="6" t="s">
        <v>133</v>
      </c>
      <c r="AS73" s="23" t="str">
        <f t="shared" si="30"/>
        <v>01.03.15.08 - Exposição</v>
      </c>
      <c r="AT73" s="23" t="s">
        <v>431</v>
      </c>
      <c r="AU73" s="23" t="s">
        <v>83</v>
      </c>
      <c r="AV73" s="26" t="s">
        <v>20</v>
      </c>
      <c r="AW73" s="26" t="s">
        <v>266</v>
      </c>
      <c r="AX73" s="26" t="s">
        <v>267</v>
      </c>
      <c r="AY73" s="28" t="str">
        <f t="shared" si="38"/>
        <v>01031508</v>
      </c>
    </row>
    <row r="74" spans="1:51" ht="22.5" x14ac:dyDescent="0.25">
      <c r="A74" s="8" t="s">
        <v>110</v>
      </c>
      <c r="B74" s="4" t="s">
        <v>111</v>
      </c>
      <c r="C74" s="4" t="s">
        <v>295</v>
      </c>
      <c r="D74" s="4" t="s">
        <v>432</v>
      </c>
      <c r="E74" s="11" t="s">
        <v>354</v>
      </c>
      <c r="T74" s="23" t="str">
        <f t="shared" si="31"/>
        <v>01 - Programas Sociais</v>
      </c>
      <c r="U74" s="6" t="str">
        <f t="shared" si="32"/>
        <v>01</v>
      </c>
      <c r="V74" s="6" t="s">
        <v>60</v>
      </c>
      <c r="W74" s="23" t="str">
        <f t="shared" si="33"/>
        <v>01.03 - Cultura</v>
      </c>
      <c r="X74" s="6" t="str">
        <f t="shared" si="34"/>
        <v>01.03</v>
      </c>
      <c r="Y74" s="6" t="s">
        <v>110</v>
      </c>
      <c r="Z74" s="23" t="str">
        <f t="shared" si="35"/>
        <v>01.03.14 - Música</v>
      </c>
      <c r="AA74" s="6" t="str">
        <f t="shared" si="36"/>
        <v>01.03.14</v>
      </c>
      <c r="AB74" s="6" t="s">
        <v>128</v>
      </c>
      <c r="AC74" s="23" t="str">
        <f t="shared" si="37"/>
        <v>01.03.14.03 - Ações formativas</v>
      </c>
      <c r="AD74" s="23" t="s">
        <v>127</v>
      </c>
      <c r="AE74" s="23" t="s">
        <v>77</v>
      </c>
      <c r="AF74" s="26" t="s">
        <v>20</v>
      </c>
      <c r="AG74" s="26" t="s">
        <v>266</v>
      </c>
      <c r="AH74" s="26" t="s">
        <v>267</v>
      </c>
      <c r="AJ74" s="23" t="str">
        <f t="shared" si="24"/>
        <v>01 - Programas Sociais</v>
      </c>
      <c r="AK74" s="6" t="str">
        <f t="shared" si="25"/>
        <v>01</v>
      </c>
      <c r="AL74" s="6" t="s">
        <v>60</v>
      </c>
      <c r="AM74" s="23" t="str">
        <f t="shared" si="26"/>
        <v>01.03 - Cultura</v>
      </c>
      <c r="AN74" s="6" t="str">
        <f t="shared" si="27"/>
        <v>01.03</v>
      </c>
      <c r="AO74" s="6" t="s">
        <v>110</v>
      </c>
      <c r="AP74" s="23" t="str">
        <f t="shared" si="28"/>
        <v>01.03.16 - Literatura</v>
      </c>
      <c r="AQ74" s="6" t="str">
        <f t="shared" si="29"/>
        <v>01.03.16</v>
      </c>
      <c r="AR74" s="6" t="s">
        <v>139</v>
      </c>
      <c r="AS74" s="23" t="str">
        <f t="shared" si="30"/>
        <v>01.03.16.01 - Incentivo artístico e cultural</v>
      </c>
      <c r="AT74" s="23" t="s">
        <v>433</v>
      </c>
      <c r="AU74" s="23" t="s">
        <v>221</v>
      </c>
      <c r="AV74" s="26" t="s">
        <v>20</v>
      </c>
      <c r="AW74" s="26" t="s">
        <v>266</v>
      </c>
      <c r="AX74" s="26" t="s">
        <v>267</v>
      </c>
      <c r="AY74" s="28" t="str">
        <f t="shared" si="38"/>
        <v>01031601</v>
      </c>
    </row>
    <row r="75" spans="1:51" x14ac:dyDescent="0.25">
      <c r="A75" s="8" t="s">
        <v>110</v>
      </c>
      <c r="B75" s="4" t="s">
        <v>111</v>
      </c>
      <c r="C75" s="4" t="s">
        <v>295</v>
      </c>
      <c r="D75" s="4" t="s">
        <v>434</v>
      </c>
      <c r="E75" s="11" t="s">
        <v>306</v>
      </c>
      <c r="T75" s="23" t="str">
        <f t="shared" si="31"/>
        <v>01 - Programas Sociais</v>
      </c>
      <c r="U75" s="6" t="str">
        <f t="shared" si="32"/>
        <v>01</v>
      </c>
      <c r="V75" s="6" t="s">
        <v>60</v>
      </c>
      <c r="W75" s="23" t="str">
        <f t="shared" si="33"/>
        <v>01.03 - Cultura</v>
      </c>
      <c r="X75" s="6" t="str">
        <f t="shared" si="34"/>
        <v>01.03</v>
      </c>
      <c r="Y75" s="6" t="s">
        <v>110</v>
      </c>
      <c r="Z75" s="23" t="str">
        <f t="shared" si="35"/>
        <v>01.03.14 - Música</v>
      </c>
      <c r="AA75" s="6" t="str">
        <f t="shared" si="36"/>
        <v>01.03.14</v>
      </c>
      <c r="AB75" s="6" t="s">
        <v>128</v>
      </c>
      <c r="AC75" s="23" t="str">
        <f t="shared" si="37"/>
        <v>01.03.14.04 - Ações mediadas</v>
      </c>
      <c r="AD75" s="23" t="s">
        <v>412</v>
      </c>
      <c r="AE75" s="23" t="s">
        <v>80</v>
      </c>
      <c r="AF75" s="26" t="s">
        <v>20</v>
      </c>
      <c r="AG75" s="26" t="s">
        <v>266</v>
      </c>
      <c r="AH75" s="26" t="s">
        <v>267</v>
      </c>
      <c r="AJ75" s="23" t="str">
        <f t="shared" si="24"/>
        <v>01 - Programas Sociais</v>
      </c>
      <c r="AK75" s="6" t="str">
        <f t="shared" si="25"/>
        <v>01</v>
      </c>
      <c r="AL75" s="6" t="s">
        <v>60</v>
      </c>
      <c r="AM75" s="23" t="str">
        <f t="shared" si="26"/>
        <v>01.03 - Cultura</v>
      </c>
      <c r="AN75" s="6" t="str">
        <f t="shared" si="27"/>
        <v>01.03</v>
      </c>
      <c r="AO75" s="6" t="s">
        <v>110</v>
      </c>
      <c r="AP75" s="23" t="str">
        <f t="shared" si="28"/>
        <v>01.03.16 - Literatura</v>
      </c>
      <c r="AQ75" s="6" t="str">
        <f t="shared" si="29"/>
        <v>01.03.16</v>
      </c>
      <c r="AR75" s="6" t="s">
        <v>139</v>
      </c>
      <c r="AS75" s="23" t="str">
        <f t="shared" si="30"/>
        <v>01.03.16.02 - Intercâmbio</v>
      </c>
      <c r="AT75" s="23" t="s">
        <v>435</v>
      </c>
      <c r="AU75" s="23" t="s">
        <v>222</v>
      </c>
      <c r="AV75" s="26" t="s">
        <v>20</v>
      </c>
      <c r="AW75" s="26" t="s">
        <v>266</v>
      </c>
      <c r="AX75" s="26" t="s">
        <v>267</v>
      </c>
      <c r="AY75" s="28" t="str">
        <f t="shared" si="38"/>
        <v>01031602</v>
      </c>
    </row>
    <row r="76" spans="1:51" x14ac:dyDescent="0.25">
      <c r="A76" s="8" t="s">
        <v>110</v>
      </c>
      <c r="B76" s="4" t="s">
        <v>111</v>
      </c>
      <c r="C76" s="4" t="s">
        <v>295</v>
      </c>
      <c r="D76" s="4" t="s">
        <v>436</v>
      </c>
      <c r="E76" s="11" t="s">
        <v>263</v>
      </c>
      <c r="T76" s="23" t="str">
        <f t="shared" si="31"/>
        <v>01 - Programas Sociais</v>
      </c>
      <c r="U76" s="6" t="str">
        <f t="shared" si="32"/>
        <v>01</v>
      </c>
      <c r="V76" s="6" t="s">
        <v>60</v>
      </c>
      <c r="W76" s="23" t="str">
        <f t="shared" si="33"/>
        <v>01.03 - Cultura</v>
      </c>
      <c r="X76" s="6" t="str">
        <f t="shared" si="34"/>
        <v>01.03</v>
      </c>
      <c r="Y76" s="6" t="s">
        <v>110</v>
      </c>
      <c r="Z76" s="23" t="str">
        <f t="shared" si="35"/>
        <v>01.03.14 - Música</v>
      </c>
      <c r="AA76" s="6" t="str">
        <f t="shared" si="36"/>
        <v>01.03.14</v>
      </c>
      <c r="AB76" s="6" t="s">
        <v>128</v>
      </c>
      <c r="AC76" s="23" t="str">
        <f t="shared" si="37"/>
        <v>01.03.14.05 - Apresentações</v>
      </c>
      <c r="AD76" s="23" t="s">
        <v>130</v>
      </c>
      <c r="AE76" s="23" t="s">
        <v>117</v>
      </c>
      <c r="AF76" s="26" t="s">
        <v>20</v>
      </c>
      <c r="AG76" s="26" t="s">
        <v>266</v>
      </c>
      <c r="AH76" s="26" t="s">
        <v>267</v>
      </c>
      <c r="AJ76" s="23" t="str">
        <f t="shared" si="24"/>
        <v>01 - Programas Sociais</v>
      </c>
      <c r="AK76" s="6" t="str">
        <f t="shared" si="25"/>
        <v>01</v>
      </c>
      <c r="AL76" s="6" t="s">
        <v>60</v>
      </c>
      <c r="AM76" s="23" t="str">
        <f t="shared" si="26"/>
        <v>01.03 - Cultura</v>
      </c>
      <c r="AN76" s="6" t="str">
        <f t="shared" si="27"/>
        <v>01.03</v>
      </c>
      <c r="AO76" s="6" t="s">
        <v>110</v>
      </c>
      <c r="AP76" s="23" t="str">
        <f t="shared" si="28"/>
        <v>01.03.16 - Literatura</v>
      </c>
      <c r="AQ76" s="6" t="str">
        <f t="shared" si="29"/>
        <v>01.03.16</v>
      </c>
      <c r="AR76" s="6" t="s">
        <v>139</v>
      </c>
      <c r="AS76" s="23" t="str">
        <f t="shared" si="30"/>
        <v>01.03.16.03 - Ações formativas</v>
      </c>
      <c r="AT76" s="23" t="s">
        <v>138</v>
      </c>
      <c r="AU76" s="23" t="s">
        <v>77</v>
      </c>
      <c r="AV76" s="26" t="s">
        <v>20</v>
      </c>
      <c r="AW76" s="26" t="s">
        <v>266</v>
      </c>
      <c r="AX76" s="26" t="s">
        <v>267</v>
      </c>
      <c r="AY76" s="28" t="str">
        <f t="shared" si="38"/>
        <v>01031603</v>
      </c>
    </row>
    <row r="77" spans="1:51" x14ac:dyDescent="0.25">
      <c r="A77" s="8" t="s">
        <v>110</v>
      </c>
      <c r="B77" s="4" t="s">
        <v>111</v>
      </c>
      <c r="C77" s="4" t="s">
        <v>295</v>
      </c>
      <c r="D77" s="4" t="s">
        <v>437</v>
      </c>
      <c r="E77" s="11" t="s">
        <v>306</v>
      </c>
      <c r="T77" s="23" t="str">
        <f t="shared" si="31"/>
        <v>01 - Programas Sociais</v>
      </c>
      <c r="U77" s="6" t="str">
        <f t="shared" si="32"/>
        <v>01</v>
      </c>
      <c r="V77" s="6" t="s">
        <v>60</v>
      </c>
      <c r="W77" s="23" t="str">
        <f t="shared" si="33"/>
        <v>01.03 - Cultura</v>
      </c>
      <c r="X77" s="6" t="str">
        <f t="shared" si="34"/>
        <v>01.03</v>
      </c>
      <c r="Y77" s="6" t="s">
        <v>110</v>
      </c>
      <c r="Z77" s="23" t="str">
        <f t="shared" si="35"/>
        <v>01.03.14 - Música</v>
      </c>
      <c r="AA77" s="6" t="str">
        <f t="shared" si="36"/>
        <v>01.03.14</v>
      </c>
      <c r="AB77" s="6" t="s">
        <v>128</v>
      </c>
      <c r="AC77" s="23" t="str">
        <f t="shared" si="37"/>
        <v>01.03.14.06 - Eventos</v>
      </c>
      <c r="AD77" s="23" t="s">
        <v>415</v>
      </c>
      <c r="AE77" s="23" t="s">
        <v>106</v>
      </c>
      <c r="AF77" s="26" t="s">
        <v>20</v>
      </c>
      <c r="AG77" s="26" t="s">
        <v>266</v>
      </c>
      <c r="AH77" s="26" t="s">
        <v>267</v>
      </c>
      <c r="AJ77" s="23" t="str">
        <f t="shared" si="24"/>
        <v>01 - Programas Sociais</v>
      </c>
      <c r="AK77" s="6" t="str">
        <f t="shared" si="25"/>
        <v>01</v>
      </c>
      <c r="AL77" s="6" t="s">
        <v>60</v>
      </c>
      <c r="AM77" s="23" t="str">
        <f t="shared" si="26"/>
        <v>01.03 - Cultura</v>
      </c>
      <c r="AN77" s="6" t="str">
        <f t="shared" si="27"/>
        <v>01.03</v>
      </c>
      <c r="AO77" s="6" t="s">
        <v>110</v>
      </c>
      <c r="AP77" s="23" t="str">
        <f t="shared" si="28"/>
        <v>01.03.16 - Literatura</v>
      </c>
      <c r="AQ77" s="6" t="str">
        <f t="shared" si="29"/>
        <v>01.03.16</v>
      </c>
      <c r="AR77" s="6" t="s">
        <v>139</v>
      </c>
      <c r="AS77" s="23" t="str">
        <f t="shared" si="30"/>
        <v>01.03.16.04 - Ações mediadas</v>
      </c>
      <c r="AT77" s="23" t="s">
        <v>141</v>
      </c>
      <c r="AU77" s="23" t="s">
        <v>80</v>
      </c>
      <c r="AV77" s="26" t="s">
        <v>20</v>
      </c>
      <c r="AW77" s="26" t="s">
        <v>266</v>
      </c>
      <c r="AX77" s="26" t="s">
        <v>267</v>
      </c>
      <c r="AY77" s="28" t="str">
        <f t="shared" si="38"/>
        <v>01031604</v>
      </c>
    </row>
    <row r="78" spans="1:51" x14ac:dyDescent="0.25">
      <c r="A78" s="8" t="s">
        <v>110</v>
      </c>
      <c r="B78" s="4" t="s">
        <v>119</v>
      </c>
      <c r="C78" s="4" t="s">
        <v>261</v>
      </c>
      <c r="D78" s="4" t="s">
        <v>438</v>
      </c>
      <c r="E78" s="11" t="s">
        <v>263</v>
      </c>
      <c r="T78" s="23" t="str">
        <f t="shared" si="31"/>
        <v>01 - Programas Sociais</v>
      </c>
      <c r="U78" s="6" t="str">
        <f t="shared" si="32"/>
        <v>01</v>
      </c>
      <c r="V78" s="6" t="s">
        <v>60</v>
      </c>
      <c r="W78" s="23" t="str">
        <f t="shared" si="33"/>
        <v>01.03 - Cultura</v>
      </c>
      <c r="X78" s="6" t="str">
        <f t="shared" si="34"/>
        <v>01.03</v>
      </c>
      <c r="Y78" s="6" t="s">
        <v>110</v>
      </c>
      <c r="Z78" s="23" t="str">
        <f t="shared" si="35"/>
        <v>01.03.14 - Música</v>
      </c>
      <c r="AA78" s="6" t="str">
        <f t="shared" si="36"/>
        <v>01.03.14</v>
      </c>
      <c r="AB78" s="6" t="s">
        <v>128</v>
      </c>
      <c r="AC78" s="23" t="str">
        <f t="shared" si="37"/>
        <v>01.03.14.07 - Exposição</v>
      </c>
      <c r="AD78" s="23" t="s">
        <v>417</v>
      </c>
      <c r="AE78" s="23" t="s">
        <v>83</v>
      </c>
      <c r="AF78" s="26" t="s">
        <v>20</v>
      </c>
      <c r="AG78" s="26" t="s">
        <v>266</v>
      </c>
      <c r="AH78" s="26" t="s">
        <v>267</v>
      </c>
      <c r="AJ78" s="23" t="str">
        <f t="shared" si="24"/>
        <v>01 - Programas Sociais</v>
      </c>
      <c r="AK78" s="6" t="str">
        <f t="shared" si="25"/>
        <v>01</v>
      </c>
      <c r="AL78" s="6" t="s">
        <v>60</v>
      </c>
      <c r="AM78" s="23" t="str">
        <f t="shared" si="26"/>
        <v>01.03 - Cultura</v>
      </c>
      <c r="AN78" s="6" t="str">
        <f t="shared" si="27"/>
        <v>01.03</v>
      </c>
      <c r="AO78" s="6" t="s">
        <v>110</v>
      </c>
      <c r="AP78" s="23" t="str">
        <f t="shared" si="28"/>
        <v>01.03.16 - Literatura</v>
      </c>
      <c r="AQ78" s="6" t="str">
        <f t="shared" si="29"/>
        <v>01.03.16</v>
      </c>
      <c r="AR78" s="6" t="s">
        <v>139</v>
      </c>
      <c r="AS78" s="23" t="str">
        <f t="shared" si="30"/>
        <v>01.03.16.05 - Apresentações</v>
      </c>
      <c r="AT78" s="23" t="s">
        <v>143</v>
      </c>
      <c r="AU78" s="23" t="s">
        <v>117</v>
      </c>
      <c r="AV78" s="26" t="s">
        <v>20</v>
      </c>
      <c r="AW78" s="26" t="s">
        <v>266</v>
      </c>
      <c r="AX78" s="26" t="s">
        <v>267</v>
      </c>
      <c r="AY78" s="28" t="str">
        <f t="shared" si="38"/>
        <v>01031605</v>
      </c>
    </row>
    <row r="79" spans="1:51" ht="22.5" x14ac:dyDescent="0.25">
      <c r="A79" s="8" t="s">
        <v>110</v>
      </c>
      <c r="B79" s="4" t="s">
        <v>119</v>
      </c>
      <c r="C79" s="4" t="s">
        <v>261</v>
      </c>
      <c r="D79" s="4" t="s">
        <v>439</v>
      </c>
      <c r="E79" s="11" t="s">
        <v>354</v>
      </c>
      <c r="T79" s="23" t="str">
        <f t="shared" si="31"/>
        <v>01 - Programas Sociais</v>
      </c>
      <c r="U79" s="6" t="str">
        <f t="shared" si="32"/>
        <v>01</v>
      </c>
      <c r="V79" s="6" t="s">
        <v>60</v>
      </c>
      <c r="W79" s="23" t="str">
        <f t="shared" si="33"/>
        <v>01.03 - Cultura</v>
      </c>
      <c r="X79" s="6" t="str">
        <f t="shared" si="34"/>
        <v>01.03</v>
      </c>
      <c r="Y79" s="6" t="s">
        <v>110</v>
      </c>
      <c r="Z79" s="23" t="str">
        <f t="shared" si="35"/>
        <v>01.03.15 - Audiovisual</v>
      </c>
      <c r="AA79" s="6" t="str">
        <f t="shared" si="36"/>
        <v>01.03.15</v>
      </c>
      <c r="AB79" s="6" t="s">
        <v>133</v>
      </c>
      <c r="AC79" s="23" t="str">
        <f t="shared" si="37"/>
        <v>01.03.15.01 - Incentivo artístico e cultural</v>
      </c>
      <c r="AD79" s="23" t="s">
        <v>419</v>
      </c>
      <c r="AE79" s="23" t="s">
        <v>221</v>
      </c>
      <c r="AF79" s="26" t="s">
        <v>20</v>
      </c>
      <c r="AG79" s="26" t="s">
        <v>266</v>
      </c>
      <c r="AH79" s="26" t="s">
        <v>267</v>
      </c>
      <c r="AJ79" s="23" t="str">
        <f t="shared" si="24"/>
        <v>01 - Programas Sociais</v>
      </c>
      <c r="AK79" s="6" t="str">
        <f t="shared" si="25"/>
        <v>01</v>
      </c>
      <c r="AL79" s="6" t="s">
        <v>60</v>
      </c>
      <c r="AM79" s="23" t="str">
        <f t="shared" si="26"/>
        <v>01.03 - Cultura</v>
      </c>
      <c r="AN79" s="6" t="str">
        <f t="shared" si="27"/>
        <v>01.03</v>
      </c>
      <c r="AO79" s="6" t="s">
        <v>110</v>
      </c>
      <c r="AP79" s="23" t="str">
        <f t="shared" si="28"/>
        <v>01.03.16 - Literatura</v>
      </c>
      <c r="AQ79" s="6" t="str">
        <f t="shared" si="29"/>
        <v>01.03.16</v>
      </c>
      <c r="AR79" s="6" t="s">
        <v>139</v>
      </c>
      <c r="AS79" s="23" t="str">
        <f t="shared" si="30"/>
        <v>01.03.16.06 - Eventos</v>
      </c>
      <c r="AT79" s="23" t="s">
        <v>440</v>
      </c>
      <c r="AU79" s="23" t="s">
        <v>106</v>
      </c>
      <c r="AV79" s="26" t="s">
        <v>20</v>
      </c>
      <c r="AW79" s="26" t="s">
        <v>266</v>
      </c>
      <c r="AX79" s="26" t="s">
        <v>267</v>
      </c>
      <c r="AY79" s="28" t="str">
        <f t="shared" si="38"/>
        <v>01031606</v>
      </c>
    </row>
    <row r="80" spans="1:51" x14ac:dyDescent="0.25">
      <c r="A80" s="8" t="s">
        <v>110</v>
      </c>
      <c r="B80" s="4" t="s">
        <v>119</v>
      </c>
      <c r="C80" s="4" t="s">
        <v>261</v>
      </c>
      <c r="D80" s="4" t="s">
        <v>441</v>
      </c>
      <c r="E80" s="11" t="s">
        <v>306</v>
      </c>
      <c r="T80" s="23" t="str">
        <f t="shared" si="31"/>
        <v>01 - Programas Sociais</v>
      </c>
      <c r="U80" s="6" t="str">
        <f t="shared" si="32"/>
        <v>01</v>
      </c>
      <c r="V80" s="6" t="s">
        <v>60</v>
      </c>
      <c r="W80" s="23" t="str">
        <f t="shared" si="33"/>
        <v>01.03 - Cultura</v>
      </c>
      <c r="X80" s="6" t="str">
        <f t="shared" si="34"/>
        <v>01.03</v>
      </c>
      <c r="Y80" s="6" t="s">
        <v>110</v>
      </c>
      <c r="Z80" s="23" t="str">
        <f t="shared" si="35"/>
        <v>01.03.15 - Audiovisual</v>
      </c>
      <c r="AA80" s="6" t="str">
        <f t="shared" si="36"/>
        <v>01.03.15</v>
      </c>
      <c r="AB80" s="6" t="s">
        <v>133</v>
      </c>
      <c r="AC80" s="23" t="str">
        <f t="shared" si="37"/>
        <v xml:space="preserve">01.03.15.02 - Intercâmbio </v>
      </c>
      <c r="AD80" s="23" t="s">
        <v>421</v>
      </c>
      <c r="AE80" s="23" t="s">
        <v>223</v>
      </c>
      <c r="AF80" s="26" t="s">
        <v>20</v>
      </c>
      <c r="AG80" s="26" t="s">
        <v>266</v>
      </c>
      <c r="AH80" s="26" t="s">
        <v>267</v>
      </c>
      <c r="AJ80" s="23" t="str">
        <f t="shared" si="24"/>
        <v>01 - Programas Sociais</v>
      </c>
      <c r="AK80" s="6" t="str">
        <f t="shared" si="25"/>
        <v>01</v>
      </c>
      <c r="AL80" s="6" t="s">
        <v>60</v>
      </c>
      <c r="AM80" s="23" t="str">
        <f t="shared" si="26"/>
        <v>01.03 - Cultura</v>
      </c>
      <c r="AN80" s="6" t="str">
        <f t="shared" si="27"/>
        <v>01.03</v>
      </c>
      <c r="AO80" s="6" t="s">
        <v>110</v>
      </c>
      <c r="AP80" s="23" t="str">
        <f t="shared" si="28"/>
        <v>01.03.16 - Literatura</v>
      </c>
      <c r="AQ80" s="6" t="str">
        <f t="shared" si="29"/>
        <v>01.03.16</v>
      </c>
      <c r="AR80" s="6" t="s">
        <v>139</v>
      </c>
      <c r="AS80" s="23" t="str">
        <f t="shared" si="30"/>
        <v>01.03.16.07 - Exposição</v>
      </c>
      <c r="AT80" s="23" t="s">
        <v>442</v>
      </c>
      <c r="AU80" s="23" t="s">
        <v>83</v>
      </c>
      <c r="AV80" s="26" t="s">
        <v>20</v>
      </c>
      <c r="AW80" s="26" t="s">
        <v>266</v>
      </c>
      <c r="AX80" s="26" t="s">
        <v>267</v>
      </c>
      <c r="AY80" s="28" t="str">
        <f t="shared" si="38"/>
        <v>01031607</v>
      </c>
    </row>
    <row r="81" spans="1:51" ht="22.5" x14ac:dyDescent="0.25">
      <c r="A81" s="8" t="s">
        <v>110</v>
      </c>
      <c r="B81" s="4" t="s">
        <v>119</v>
      </c>
      <c r="C81" s="4" t="s">
        <v>261</v>
      </c>
      <c r="D81" s="4" t="s">
        <v>443</v>
      </c>
      <c r="E81" s="11" t="s">
        <v>263</v>
      </c>
      <c r="T81" s="23" t="str">
        <f t="shared" si="31"/>
        <v>01 - Programas Sociais</v>
      </c>
      <c r="U81" s="6" t="str">
        <f t="shared" si="32"/>
        <v>01</v>
      </c>
      <c r="V81" s="6" t="s">
        <v>60</v>
      </c>
      <c r="W81" s="23" t="str">
        <f t="shared" si="33"/>
        <v>01.03 - Cultura</v>
      </c>
      <c r="X81" s="6" t="str">
        <f t="shared" si="34"/>
        <v>01.03</v>
      </c>
      <c r="Y81" s="6" t="s">
        <v>110</v>
      </c>
      <c r="Z81" s="23" t="str">
        <f t="shared" si="35"/>
        <v>01.03.15 - Audiovisual</v>
      </c>
      <c r="AA81" s="6" t="str">
        <f t="shared" si="36"/>
        <v>01.03.15</v>
      </c>
      <c r="AB81" s="6" t="s">
        <v>133</v>
      </c>
      <c r="AC81" s="23" t="str">
        <f t="shared" si="37"/>
        <v>01.03.15.03 - Exibição</v>
      </c>
      <c r="AD81" s="23" t="s">
        <v>132</v>
      </c>
      <c r="AE81" s="23" t="s">
        <v>135</v>
      </c>
      <c r="AF81" s="26" t="s">
        <v>20</v>
      </c>
      <c r="AG81" s="26" t="s">
        <v>266</v>
      </c>
      <c r="AH81" s="26" t="s">
        <v>267</v>
      </c>
      <c r="AJ81" s="23" t="str">
        <f t="shared" ref="AJ81:AJ112" si="39">AK81&amp;" - "&amp;AL81</f>
        <v>01 - Programas Sociais</v>
      </c>
      <c r="AK81" s="6" t="str">
        <f t="shared" ref="AK81:AK112" si="40">LEFT(AT81,2)</f>
        <v>01</v>
      </c>
      <c r="AL81" s="6" t="s">
        <v>60</v>
      </c>
      <c r="AM81" s="23" t="str">
        <f t="shared" ref="AM81:AM112" si="41">AN81&amp;" - "&amp;AO81</f>
        <v>01.03 - Cultura</v>
      </c>
      <c r="AN81" s="6" t="str">
        <f t="shared" ref="AN81:AN112" si="42">LEFT(AT81,5)</f>
        <v>01.03</v>
      </c>
      <c r="AO81" s="6" t="s">
        <v>110</v>
      </c>
      <c r="AP81" s="23" t="str">
        <f t="shared" ref="AP81:AP112" si="43">AQ81&amp;" - "&amp;AR81</f>
        <v>01.03.17 - Biblioteca</v>
      </c>
      <c r="AQ81" s="6" t="str">
        <f t="shared" ref="AQ81:AQ112" si="44">LEFT(AT81,8)</f>
        <v>01.03.17</v>
      </c>
      <c r="AR81" s="6" t="s">
        <v>146</v>
      </c>
      <c r="AS81" s="23" t="str">
        <f t="shared" ref="AS81:AS112" si="45">AT81&amp;" - "&amp;AU81</f>
        <v>01.03.17.01 - Acesso a recursos informacionais </v>
      </c>
      <c r="AT81" s="23" t="s">
        <v>145</v>
      </c>
      <c r="AU81" s="23" t="s">
        <v>148</v>
      </c>
      <c r="AV81" s="26" t="s">
        <v>20</v>
      </c>
      <c r="AW81" s="26" t="s">
        <v>266</v>
      </c>
      <c r="AX81" s="26" t="s">
        <v>267</v>
      </c>
      <c r="AY81" s="28" t="str">
        <f t="shared" si="38"/>
        <v>01031701</v>
      </c>
    </row>
    <row r="82" spans="1:51" x14ac:dyDescent="0.25">
      <c r="A82" s="8" t="s">
        <v>110</v>
      </c>
      <c r="B82" s="4" t="s">
        <v>119</v>
      </c>
      <c r="C82" s="4" t="s">
        <v>261</v>
      </c>
      <c r="D82" s="4" t="s">
        <v>444</v>
      </c>
      <c r="E82" s="11" t="s">
        <v>306</v>
      </c>
      <c r="T82" s="23" t="str">
        <f t="shared" ref="T82:T113" si="46">U82&amp;" - "&amp;V82</f>
        <v>01 - Programas Sociais</v>
      </c>
      <c r="U82" s="6" t="str">
        <f t="shared" si="32"/>
        <v>01</v>
      </c>
      <c r="V82" s="6" t="s">
        <v>60</v>
      </c>
      <c r="W82" s="23" t="str">
        <f t="shared" ref="W82:W113" si="47">X82&amp;" - "&amp;Y82</f>
        <v>01.03 - Cultura</v>
      </c>
      <c r="X82" s="6" t="str">
        <f t="shared" si="34"/>
        <v>01.03</v>
      </c>
      <c r="Y82" s="6" t="s">
        <v>110</v>
      </c>
      <c r="Z82" s="23" t="str">
        <f t="shared" ref="Z82:Z113" si="48">AA82&amp;" - "&amp;AB82</f>
        <v>01.03.15 - Audiovisual</v>
      </c>
      <c r="AA82" s="6" t="str">
        <f t="shared" si="36"/>
        <v>01.03.15</v>
      </c>
      <c r="AB82" s="6" t="s">
        <v>133</v>
      </c>
      <c r="AC82" s="23" t="str">
        <f t="shared" ref="AC82:AC113" si="49">AD82&amp;" - "&amp;AE82</f>
        <v>01.03.15.04 - Ações formativas</v>
      </c>
      <c r="AD82" s="23" t="s">
        <v>424</v>
      </c>
      <c r="AE82" s="23" t="s">
        <v>77</v>
      </c>
      <c r="AF82" s="26" t="s">
        <v>20</v>
      </c>
      <c r="AG82" s="26" t="s">
        <v>266</v>
      </c>
      <c r="AH82" s="26" t="s">
        <v>267</v>
      </c>
      <c r="AJ82" s="23" t="str">
        <f t="shared" si="39"/>
        <v>01 - Programas Sociais</v>
      </c>
      <c r="AK82" s="6" t="str">
        <f t="shared" si="40"/>
        <v>01</v>
      </c>
      <c r="AL82" s="6" t="s">
        <v>60</v>
      </c>
      <c r="AM82" s="23" t="str">
        <f t="shared" si="41"/>
        <v>01.03 - Cultura</v>
      </c>
      <c r="AN82" s="6" t="str">
        <f t="shared" si="42"/>
        <v>01.03</v>
      </c>
      <c r="AO82" s="6" t="s">
        <v>110</v>
      </c>
      <c r="AP82" s="23" t="str">
        <f t="shared" si="43"/>
        <v>01.03.17 - Biblioteca</v>
      </c>
      <c r="AQ82" s="6" t="str">
        <f t="shared" si="44"/>
        <v>01.03.17</v>
      </c>
      <c r="AR82" s="6" t="s">
        <v>146</v>
      </c>
      <c r="AS82" s="23" t="str">
        <f t="shared" si="45"/>
        <v>01.03.17.02 - Ações formativas</v>
      </c>
      <c r="AT82" s="23" t="s">
        <v>149</v>
      </c>
      <c r="AU82" s="23" t="s">
        <v>77</v>
      </c>
      <c r="AV82" s="26" t="s">
        <v>20</v>
      </c>
      <c r="AW82" s="26" t="s">
        <v>266</v>
      </c>
      <c r="AX82" s="26" t="s">
        <v>267</v>
      </c>
      <c r="AY82" s="28" t="str">
        <f t="shared" si="38"/>
        <v>01031702</v>
      </c>
    </row>
    <row r="83" spans="1:51" x14ac:dyDescent="0.25">
      <c r="A83" s="8" t="s">
        <v>110</v>
      </c>
      <c r="B83" s="4" t="s">
        <v>119</v>
      </c>
      <c r="C83" s="4" t="s">
        <v>261</v>
      </c>
      <c r="D83" s="4" t="s">
        <v>445</v>
      </c>
      <c r="E83" s="11" t="s">
        <v>354</v>
      </c>
      <c r="T83" s="23" t="str">
        <f t="shared" si="46"/>
        <v>01 - Programas Sociais</v>
      </c>
      <c r="U83" s="6" t="str">
        <f t="shared" si="32"/>
        <v>01</v>
      </c>
      <c r="V83" s="6" t="s">
        <v>60</v>
      </c>
      <c r="W83" s="23" t="str">
        <f t="shared" si="47"/>
        <v>01.03 - Cultura</v>
      </c>
      <c r="X83" s="6" t="str">
        <f t="shared" si="34"/>
        <v>01.03</v>
      </c>
      <c r="Y83" s="6" t="s">
        <v>110</v>
      </c>
      <c r="Z83" s="23" t="str">
        <f t="shared" si="48"/>
        <v>01.03.15 - Audiovisual</v>
      </c>
      <c r="AA83" s="6" t="str">
        <f t="shared" si="36"/>
        <v>01.03.15</v>
      </c>
      <c r="AB83" s="6" t="s">
        <v>133</v>
      </c>
      <c r="AC83" s="23" t="str">
        <f t="shared" si="49"/>
        <v>01.03.15.05 - Ações mediadas</v>
      </c>
      <c r="AD83" s="23" t="s">
        <v>136</v>
      </c>
      <c r="AE83" s="23" t="s">
        <v>80</v>
      </c>
      <c r="AF83" s="26" t="s">
        <v>20</v>
      </c>
      <c r="AG83" s="26" t="s">
        <v>266</v>
      </c>
      <c r="AH83" s="26" t="s">
        <v>267</v>
      </c>
      <c r="AJ83" s="23" t="str">
        <f t="shared" si="39"/>
        <v>01 - Programas Sociais</v>
      </c>
      <c r="AK83" s="6" t="str">
        <f t="shared" si="40"/>
        <v>01</v>
      </c>
      <c r="AL83" s="6" t="s">
        <v>60</v>
      </c>
      <c r="AM83" s="23" t="str">
        <f t="shared" si="41"/>
        <v>01.03 - Cultura</v>
      </c>
      <c r="AN83" s="6" t="str">
        <f t="shared" si="42"/>
        <v>01.03</v>
      </c>
      <c r="AO83" s="6" t="s">
        <v>110</v>
      </c>
      <c r="AP83" s="23" t="str">
        <f t="shared" si="43"/>
        <v>01.03.17 - Biblioteca</v>
      </c>
      <c r="AQ83" s="6" t="str">
        <f t="shared" si="44"/>
        <v>01.03.17</v>
      </c>
      <c r="AR83" s="6" t="s">
        <v>146</v>
      </c>
      <c r="AS83" s="23" t="str">
        <f t="shared" si="45"/>
        <v>01.03.17.03 - Ações mediadas</v>
      </c>
      <c r="AT83" s="23" t="s">
        <v>446</v>
      </c>
      <c r="AU83" s="23" t="s">
        <v>80</v>
      </c>
      <c r="AV83" s="26" t="s">
        <v>20</v>
      </c>
      <c r="AW83" s="26" t="s">
        <v>266</v>
      </c>
      <c r="AX83" s="26" t="s">
        <v>267</v>
      </c>
      <c r="AY83" s="28" t="str">
        <f t="shared" si="38"/>
        <v>01031703</v>
      </c>
    </row>
    <row r="84" spans="1:51" x14ac:dyDescent="0.25">
      <c r="A84" s="8" t="s">
        <v>110</v>
      </c>
      <c r="B84" s="4" t="s">
        <v>128</v>
      </c>
      <c r="C84" s="4" t="s">
        <v>261</v>
      </c>
      <c r="D84" s="4" t="s">
        <v>447</v>
      </c>
      <c r="E84" s="11" t="s">
        <v>306</v>
      </c>
      <c r="T84" s="23" t="str">
        <f t="shared" si="46"/>
        <v>01 - Programas Sociais</v>
      </c>
      <c r="U84" s="6" t="str">
        <f t="shared" si="32"/>
        <v>01</v>
      </c>
      <c r="V84" s="6" t="s">
        <v>60</v>
      </c>
      <c r="W84" s="23" t="str">
        <f t="shared" si="47"/>
        <v>01.03 - Cultura</v>
      </c>
      <c r="X84" s="6" t="str">
        <f t="shared" si="34"/>
        <v>01.03</v>
      </c>
      <c r="Y84" s="6" t="s">
        <v>110</v>
      </c>
      <c r="Z84" s="23" t="str">
        <f t="shared" si="48"/>
        <v>01.03.15 - Audiovisual</v>
      </c>
      <c r="AA84" s="6" t="str">
        <f t="shared" si="36"/>
        <v>01.03.15</v>
      </c>
      <c r="AB84" s="6" t="s">
        <v>133</v>
      </c>
      <c r="AC84" s="23" t="str">
        <f t="shared" si="49"/>
        <v>01.03.15.06 - Apresentações</v>
      </c>
      <c r="AD84" s="23" t="s">
        <v>427</v>
      </c>
      <c r="AE84" s="23" t="s">
        <v>117</v>
      </c>
      <c r="AF84" s="26" t="s">
        <v>20</v>
      </c>
      <c r="AG84" s="26" t="s">
        <v>266</v>
      </c>
      <c r="AH84" s="26" t="s">
        <v>267</v>
      </c>
      <c r="AJ84" s="23" t="str">
        <f t="shared" si="39"/>
        <v>01 - Programas Sociais</v>
      </c>
      <c r="AK84" s="6" t="str">
        <f t="shared" si="40"/>
        <v>01</v>
      </c>
      <c r="AL84" s="6" t="s">
        <v>60</v>
      </c>
      <c r="AM84" s="23" t="str">
        <f t="shared" si="41"/>
        <v>01.03 - Cultura</v>
      </c>
      <c r="AN84" s="6" t="str">
        <f t="shared" si="42"/>
        <v>01.03</v>
      </c>
      <c r="AO84" s="6" t="s">
        <v>110</v>
      </c>
      <c r="AP84" s="23" t="str">
        <f t="shared" si="43"/>
        <v>01.03.17 - Biblioteca</v>
      </c>
      <c r="AQ84" s="6" t="str">
        <f t="shared" si="44"/>
        <v>01.03.17</v>
      </c>
      <c r="AR84" s="6" t="s">
        <v>146</v>
      </c>
      <c r="AS84" s="23" t="str">
        <f t="shared" si="45"/>
        <v>01.03.17.04 - Apresentações</v>
      </c>
      <c r="AT84" s="23" t="s">
        <v>448</v>
      </c>
      <c r="AU84" s="23" t="s">
        <v>117</v>
      </c>
      <c r="AV84" s="26" t="s">
        <v>20</v>
      </c>
      <c r="AW84" s="26" t="s">
        <v>266</v>
      </c>
      <c r="AX84" s="26" t="s">
        <v>267</v>
      </c>
      <c r="AY84" s="28" t="str">
        <f t="shared" si="38"/>
        <v>01031704</v>
      </c>
    </row>
    <row r="85" spans="1:51" x14ac:dyDescent="0.25">
      <c r="A85" s="8" t="s">
        <v>110</v>
      </c>
      <c r="B85" s="4" t="s">
        <v>128</v>
      </c>
      <c r="C85" s="4" t="s">
        <v>261</v>
      </c>
      <c r="D85" s="4" t="s">
        <v>449</v>
      </c>
      <c r="E85" s="11" t="s">
        <v>263</v>
      </c>
      <c r="T85" s="23" t="str">
        <f t="shared" si="46"/>
        <v>01 - Programas Sociais</v>
      </c>
      <c r="U85" s="6" t="str">
        <f t="shared" si="32"/>
        <v>01</v>
      </c>
      <c r="V85" s="6" t="s">
        <v>60</v>
      </c>
      <c r="W85" s="23" t="str">
        <f t="shared" si="47"/>
        <v>01.03 - Cultura</v>
      </c>
      <c r="X85" s="6" t="str">
        <f t="shared" si="34"/>
        <v>01.03</v>
      </c>
      <c r="Y85" s="6" t="s">
        <v>110</v>
      </c>
      <c r="Z85" s="23" t="str">
        <f t="shared" si="48"/>
        <v>01.03.15 - Audiovisual</v>
      </c>
      <c r="AA85" s="6" t="str">
        <f t="shared" si="36"/>
        <v>01.03.15</v>
      </c>
      <c r="AB85" s="6" t="s">
        <v>133</v>
      </c>
      <c r="AC85" s="23" t="str">
        <f t="shared" si="49"/>
        <v>01.03.15.07 - Eventos</v>
      </c>
      <c r="AD85" s="23" t="s">
        <v>429</v>
      </c>
      <c r="AE85" s="23" t="s">
        <v>106</v>
      </c>
      <c r="AF85" s="26" t="s">
        <v>20</v>
      </c>
      <c r="AG85" s="26" t="s">
        <v>266</v>
      </c>
      <c r="AH85" s="26" t="s">
        <v>267</v>
      </c>
      <c r="AJ85" s="23" t="str">
        <f t="shared" si="39"/>
        <v>01 - Programas Sociais</v>
      </c>
      <c r="AK85" s="6" t="str">
        <f t="shared" si="40"/>
        <v>01</v>
      </c>
      <c r="AL85" s="6" t="s">
        <v>60</v>
      </c>
      <c r="AM85" s="23" t="str">
        <f t="shared" si="41"/>
        <v>01.03 - Cultura</v>
      </c>
      <c r="AN85" s="6" t="str">
        <f t="shared" si="42"/>
        <v>01.03</v>
      </c>
      <c r="AO85" s="6" t="s">
        <v>110</v>
      </c>
      <c r="AP85" s="23" t="str">
        <f t="shared" si="43"/>
        <v>01.03.17 - Biblioteca</v>
      </c>
      <c r="AQ85" s="6" t="str">
        <f t="shared" si="44"/>
        <v>01.03.17</v>
      </c>
      <c r="AR85" s="6" t="s">
        <v>146</v>
      </c>
      <c r="AS85" s="23" t="str">
        <f t="shared" si="45"/>
        <v>01.03.17.05 - Eventos</v>
      </c>
      <c r="AT85" s="23" t="s">
        <v>450</v>
      </c>
      <c r="AU85" s="23" t="s">
        <v>106</v>
      </c>
      <c r="AV85" s="26" t="s">
        <v>20</v>
      </c>
      <c r="AW85" s="26" t="s">
        <v>266</v>
      </c>
      <c r="AX85" s="26" t="s">
        <v>267</v>
      </c>
      <c r="AY85" s="28" t="str">
        <f t="shared" si="38"/>
        <v>01031705</v>
      </c>
    </row>
    <row r="86" spans="1:51" x14ac:dyDescent="0.25">
      <c r="A86" s="8" t="s">
        <v>110</v>
      </c>
      <c r="B86" s="4" t="s">
        <v>128</v>
      </c>
      <c r="C86" s="4" t="s">
        <v>261</v>
      </c>
      <c r="D86" s="4" t="s">
        <v>451</v>
      </c>
      <c r="E86" s="11" t="s">
        <v>354</v>
      </c>
      <c r="T86" s="23" t="str">
        <f t="shared" si="46"/>
        <v>01 - Programas Sociais</v>
      </c>
      <c r="U86" s="6" t="str">
        <f t="shared" si="32"/>
        <v>01</v>
      </c>
      <c r="V86" s="6" t="s">
        <v>60</v>
      </c>
      <c r="W86" s="23" t="str">
        <f t="shared" si="47"/>
        <v>01.03 - Cultura</v>
      </c>
      <c r="X86" s="6" t="str">
        <f t="shared" si="34"/>
        <v>01.03</v>
      </c>
      <c r="Y86" s="6" t="s">
        <v>110</v>
      </c>
      <c r="Z86" s="23" t="str">
        <f t="shared" si="48"/>
        <v>01.03.15 - Audiovisual</v>
      </c>
      <c r="AA86" s="6" t="str">
        <f t="shared" si="36"/>
        <v>01.03.15</v>
      </c>
      <c r="AB86" s="6" t="s">
        <v>133</v>
      </c>
      <c r="AC86" s="23" t="str">
        <f t="shared" si="49"/>
        <v>01.03.15.08 - Exposição</v>
      </c>
      <c r="AD86" s="23" t="s">
        <v>431</v>
      </c>
      <c r="AE86" s="23" t="s">
        <v>83</v>
      </c>
      <c r="AF86" s="26" t="s">
        <v>20</v>
      </c>
      <c r="AG86" s="26" t="s">
        <v>266</v>
      </c>
      <c r="AH86" s="26" t="s">
        <v>267</v>
      </c>
      <c r="AJ86" s="23" t="str">
        <f t="shared" si="39"/>
        <v>01 - Programas Sociais</v>
      </c>
      <c r="AK86" s="6" t="str">
        <f t="shared" si="40"/>
        <v>01</v>
      </c>
      <c r="AL86" s="6" t="s">
        <v>60</v>
      </c>
      <c r="AM86" s="23" t="str">
        <f t="shared" si="41"/>
        <v>01.03 - Cultura</v>
      </c>
      <c r="AN86" s="6" t="str">
        <f t="shared" si="42"/>
        <v>01.03</v>
      </c>
      <c r="AO86" s="6" t="s">
        <v>110</v>
      </c>
      <c r="AP86" s="23" t="str">
        <f t="shared" si="43"/>
        <v>01.03.17 - Biblioteca</v>
      </c>
      <c r="AQ86" s="6" t="str">
        <f t="shared" si="44"/>
        <v>01.03.17</v>
      </c>
      <c r="AR86" s="6" t="s">
        <v>146</v>
      </c>
      <c r="AS86" s="23" t="str">
        <f t="shared" si="45"/>
        <v>01.03.17.06 - Exposição</v>
      </c>
      <c r="AT86" s="23" t="s">
        <v>452</v>
      </c>
      <c r="AU86" s="23" t="s">
        <v>83</v>
      </c>
      <c r="AV86" s="26" t="s">
        <v>20</v>
      </c>
      <c r="AW86" s="26" t="s">
        <v>266</v>
      </c>
      <c r="AX86" s="26" t="s">
        <v>267</v>
      </c>
      <c r="AY86" s="28" t="str">
        <f t="shared" si="38"/>
        <v>01031706</v>
      </c>
    </row>
    <row r="87" spans="1:51" ht="22.5" x14ac:dyDescent="0.25">
      <c r="A87" s="8" t="s">
        <v>110</v>
      </c>
      <c r="B87" s="4" t="s">
        <v>128</v>
      </c>
      <c r="C87" s="4" t="s">
        <v>261</v>
      </c>
      <c r="D87" s="4" t="s">
        <v>453</v>
      </c>
      <c r="E87" s="11" t="s">
        <v>306</v>
      </c>
      <c r="T87" s="23" t="str">
        <f t="shared" si="46"/>
        <v>01 - Programas Sociais</v>
      </c>
      <c r="U87" s="6" t="str">
        <f t="shared" si="32"/>
        <v>01</v>
      </c>
      <c r="V87" s="6" t="s">
        <v>60</v>
      </c>
      <c r="W87" s="23" t="str">
        <f t="shared" si="47"/>
        <v>01.03 - Cultura</v>
      </c>
      <c r="X87" s="6" t="str">
        <f t="shared" si="34"/>
        <v>01.03</v>
      </c>
      <c r="Y87" s="6" t="s">
        <v>110</v>
      </c>
      <c r="Z87" s="23" t="str">
        <f t="shared" si="48"/>
        <v>01.03.16 - Literatura</v>
      </c>
      <c r="AA87" s="6" t="str">
        <f t="shared" si="36"/>
        <v>01.03.16</v>
      </c>
      <c r="AB87" s="6" t="s">
        <v>139</v>
      </c>
      <c r="AC87" s="23" t="str">
        <f t="shared" si="49"/>
        <v>01.03.16.01 - Incentivo artístico e cultural</v>
      </c>
      <c r="AD87" s="23" t="s">
        <v>433</v>
      </c>
      <c r="AE87" s="23" t="s">
        <v>221</v>
      </c>
      <c r="AF87" s="26" t="s">
        <v>20</v>
      </c>
      <c r="AG87" s="26" t="s">
        <v>266</v>
      </c>
      <c r="AH87" s="26" t="s">
        <v>267</v>
      </c>
      <c r="AJ87" s="23" t="str">
        <f t="shared" si="39"/>
        <v>01 - Programas Sociais</v>
      </c>
      <c r="AK87" s="6" t="str">
        <f t="shared" si="40"/>
        <v>01</v>
      </c>
      <c r="AL87" s="6" t="s">
        <v>60</v>
      </c>
      <c r="AM87" s="23" t="str">
        <f t="shared" si="41"/>
        <v>01.03 - Cultura</v>
      </c>
      <c r="AN87" s="6" t="str">
        <f t="shared" si="42"/>
        <v>01.03</v>
      </c>
      <c r="AO87" s="6" t="s">
        <v>110</v>
      </c>
      <c r="AP87" s="23" t="str">
        <f t="shared" si="43"/>
        <v>01.03.18 - Memória Social e Patrimônio Cultural</v>
      </c>
      <c r="AQ87" s="6" t="str">
        <f t="shared" si="44"/>
        <v>01.03.18</v>
      </c>
      <c r="AR87" s="6" t="s">
        <v>152</v>
      </c>
      <c r="AS87" s="23" t="str">
        <f t="shared" si="45"/>
        <v>01.03.18.01 - Incentivo artístico e cultural</v>
      </c>
      <c r="AT87" s="23" t="s">
        <v>454</v>
      </c>
      <c r="AU87" s="23" t="s">
        <v>221</v>
      </c>
      <c r="AV87" s="26" t="s">
        <v>20</v>
      </c>
      <c r="AW87" s="26" t="s">
        <v>266</v>
      </c>
      <c r="AX87" s="26" t="s">
        <v>267</v>
      </c>
      <c r="AY87" s="28" t="str">
        <f t="shared" si="38"/>
        <v>01031801</v>
      </c>
    </row>
    <row r="88" spans="1:51" x14ac:dyDescent="0.25">
      <c r="A88" s="8" t="s">
        <v>110</v>
      </c>
      <c r="B88" s="4" t="s">
        <v>128</v>
      </c>
      <c r="C88" s="4" t="s">
        <v>261</v>
      </c>
      <c r="D88" s="4" t="s">
        <v>455</v>
      </c>
      <c r="E88" s="11" t="s">
        <v>263</v>
      </c>
      <c r="T88" s="23" t="str">
        <f t="shared" si="46"/>
        <v>01 - Programas Sociais</v>
      </c>
      <c r="U88" s="6" t="str">
        <f t="shared" si="32"/>
        <v>01</v>
      </c>
      <c r="V88" s="6" t="s">
        <v>60</v>
      </c>
      <c r="W88" s="23" t="str">
        <f t="shared" si="47"/>
        <v>01.03 - Cultura</v>
      </c>
      <c r="X88" s="6" t="str">
        <f t="shared" si="34"/>
        <v>01.03</v>
      </c>
      <c r="Y88" s="6" t="s">
        <v>110</v>
      </c>
      <c r="Z88" s="23" t="str">
        <f t="shared" si="48"/>
        <v>01.03.16 - Literatura</v>
      </c>
      <c r="AA88" s="6" t="str">
        <f t="shared" si="36"/>
        <v>01.03.16</v>
      </c>
      <c r="AB88" s="6" t="s">
        <v>139</v>
      </c>
      <c r="AC88" s="23" t="str">
        <f t="shared" si="49"/>
        <v>01.03.16.02 - Intercâmbio</v>
      </c>
      <c r="AD88" s="23" t="s">
        <v>435</v>
      </c>
      <c r="AE88" s="23" t="s">
        <v>222</v>
      </c>
      <c r="AF88" s="26" t="s">
        <v>20</v>
      </c>
      <c r="AG88" s="26" t="s">
        <v>266</v>
      </c>
      <c r="AH88" s="26" t="s">
        <v>267</v>
      </c>
      <c r="AJ88" s="23" t="str">
        <f t="shared" si="39"/>
        <v>01 - Programas Sociais</v>
      </c>
      <c r="AK88" s="6" t="str">
        <f t="shared" si="40"/>
        <v>01</v>
      </c>
      <c r="AL88" s="6" t="s">
        <v>60</v>
      </c>
      <c r="AM88" s="23" t="str">
        <f t="shared" si="41"/>
        <v>01.03 - Cultura</v>
      </c>
      <c r="AN88" s="6" t="str">
        <f t="shared" si="42"/>
        <v>01.03</v>
      </c>
      <c r="AO88" s="6" t="s">
        <v>110</v>
      </c>
      <c r="AP88" s="23" t="str">
        <f t="shared" si="43"/>
        <v>01.03.18 - Memória Social e Patrimônio Cultural</v>
      </c>
      <c r="AQ88" s="6" t="str">
        <f t="shared" si="44"/>
        <v>01.03.18</v>
      </c>
      <c r="AR88" s="6" t="s">
        <v>152</v>
      </c>
      <c r="AS88" s="23" t="str">
        <f t="shared" si="45"/>
        <v>01.03.18.02 - Intercâmbio</v>
      </c>
      <c r="AT88" s="23" t="s">
        <v>456</v>
      </c>
      <c r="AU88" s="23" t="s">
        <v>222</v>
      </c>
      <c r="AV88" s="26" t="s">
        <v>20</v>
      </c>
      <c r="AW88" s="26" t="s">
        <v>266</v>
      </c>
      <c r="AX88" s="26" t="s">
        <v>267</v>
      </c>
      <c r="AY88" s="28" t="str">
        <f t="shared" si="38"/>
        <v>01031802</v>
      </c>
    </row>
    <row r="89" spans="1:51" x14ac:dyDescent="0.25">
      <c r="A89" s="8" t="s">
        <v>110</v>
      </c>
      <c r="B89" s="4" t="s">
        <v>128</v>
      </c>
      <c r="C89" s="4" t="s">
        <v>261</v>
      </c>
      <c r="D89" s="4" t="s">
        <v>457</v>
      </c>
      <c r="E89" s="11" t="s">
        <v>306</v>
      </c>
      <c r="T89" s="23" t="str">
        <f t="shared" si="46"/>
        <v>01 - Programas Sociais</v>
      </c>
      <c r="U89" s="6" t="str">
        <f t="shared" si="32"/>
        <v>01</v>
      </c>
      <c r="V89" s="6" t="s">
        <v>60</v>
      </c>
      <c r="W89" s="23" t="str">
        <f t="shared" si="47"/>
        <v>01.03 - Cultura</v>
      </c>
      <c r="X89" s="6" t="str">
        <f t="shared" si="34"/>
        <v>01.03</v>
      </c>
      <c r="Y89" s="6" t="s">
        <v>110</v>
      </c>
      <c r="Z89" s="23" t="str">
        <f t="shared" si="48"/>
        <v>01.03.16 - Literatura</v>
      </c>
      <c r="AA89" s="6" t="str">
        <f t="shared" si="36"/>
        <v>01.03.16</v>
      </c>
      <c r="AB89" s="6" t="s">
        <v>139</v>
      </c>
      <c r="AC89" s="23" t="str">
        <f t="shared" si="49"/>
        <v>01.03.16.03 - Ações formativas</v>
      </c>
      <c r="AD89" s="23" t="s">
        <v>138</v>
      </c>
      <c r="AE89" s="23" t="s">
        <v>77</v>
      </c>
      <c r="AF89" s="26" t="s">
        <v>20</v>
      </c>
      <c r="AG89" s="26" t="s">
        <v>266</v>
      </c>
      <c r="AH89" s="26" t="s">
        <v>267</v>
      </c>
      <c r="AJ89" s="23" t="str">
        <f t="shared" si="39"/>
        <v>01 - Programas Sociais</v>
      </c>
      <c r="AK89" s="6" t="str">
        <f t="shared" si="40"/>
        <v>01</v>
      </c>
      <c r="AL89" s="6" t="s">
        <v>60</v>
      </c>
      <c r="AM89" s="23" t="str">
        <f t="shared" si="41"/>
        <v>01.03 - Cultura</v>
      </c>
      <c r="AN89" s="6" t="str">
        <f t="shared" si="42"/>
        <v>01.03</v>
      </c>
      <c r="AO89" s="6" t="s">
        <v>110</v>
      </c>
      <c r="AP89" s="23" t="str">
        <f t="shared" si="43"/>
        <v>01.03.18 - Memória Social e Patrimônio Cultural</v>
      </c>
      <c r="AQ89" s="6" t="str">
        <f t="shared" si="44"/>
        <v>01.03.18</v>
      </c>
      <c r="AR89" s="6" t="s">
        <v>152</v>
      </c>
      <c r="AS89" s="23" t="str">
        <f t="shared" si="45"/>
        <v>01.03.18.03 - Educação patrimonial</v>
      </c>
      <c r="AT89" s="23" t="s">
        <v>458</v>
      </c>
      <c r="AU89" s="23" t="s">
        <v>224</v>
      </c>
      <c r="AV89" s="26" t="s">
        <v>20</v>
      </c>
      <c r="AW89" s="26" t="s">
        <v>266</v>
      </c>
      <c r="AX89" s="26" t="s">
        <v>267</v>
      </c>
      <c r="AY89" s="28" t="str">
        <f t="shared" si="38"/>
        <v>01031803</v>
      </c>
    </row>
    <row r="90" spans="1:51" x14ac:dyDescent="0.25">
      <c r="A90" s="8" t="s">
        <v>110</v>
      </c>
      <c r="B90" s="4" t="s">
        <v>139</v>
      </c>
      <c r="C90" s="4" t="s">
        <v>261</v>
      </c>
      <c r="D90" s="4" t="s">
        <v>459</v>
      </c>
      <c r="E90" s="11" t="s">
        <v>306</v>
      </c>
      <c r="T90" s="23" t="str">
        <f t="shared" si="46"/>
        <v>01 - Programas Sociais</v>
      </c>
      <c r="U90" s="6" t="str">
        <f t="shared" si="32"/>
        <v>01</v>
      </c>
      <c r="V90" s="6" t="s">
        <v>60</v>
      </c>
      <c r="W90" s="23" t="str">
        <f t="shared" si="47"/>
        <v>01.03 - Cultura</v>
      </c>
      <c r="X90" s="6" t="str">
        <f t="shared" si="34"/>
        <v>01.03</v>
      </c>
      <c r="Y90" s="6" t="s">
        <v>110</v>
      </c>
      <c r="Z90" s="23" t="str">
        <f t="shared" si="48"/>
        <v>01.03.16 - Literatura</v>
      </c>
      <c r="AA90" s="6" t="str">
        <f t="shared" si="36"/>
        <v>01.03.16</v>
      </c>
      <c r="AB90" s="6" t="s">
        <v>139</v>
      </c>
      <c r="AC90" s="23" t="str">
        <f t="shared" si="49"/>
        <v>01.03.16.04 - Ações mediadas</v>
      </c>
      <c r="AD90" s="23" t="s">
        <v>141</v>
      </c>
      <c r="AE90" s="23" t="s">
        <v>80</v>
      </c>
      <c r="AF90" s="26" t="s">
        <v>20</v>
      </c>
      <c r="AG90" s="26" t="s">
        <v>266</v>
      </c>
      <c r="AH90" s="26" t="s">
        <v>267</v>
      </c>
      <c r="AJ90" s="23" t="str">
        <f t="shared" si="39"/>
        <v>01 - Programas Sociais</v>
      </c>
      <c r="AK90" s="6" t="str">
        <f t="shared" si="40"/>
        <v>01</v>
      </c>
      <c r="AL90" s="6" t="s">
        <v>60</v>
      </c>
      <c r="AM90" s="23" t="str">
        <f t="shared" si="41"/>
        <v>01.03 - Cultura</v>
      </c>
      <c r="AN90" s="6" t="str">
        <f t="shared" si="42"/>
        <v>01.03</v>
      </c>
      <c r="AO90" s="6" t="s">
        <v>110</v>
      </c>
      <c r="AP90" s="23" t="str">
        <f t="shared" si="43"/>
        <v>01.03.18 - Memória Social e Patrimônio Cultural</v>
      </c>
      <c r="AQ90" s="6" t="str">
        <f t="shared" si="44"/>
        <v>01.03.18</v>
      </c>
      <c r="AR90" s="6" t="s">
        <v>152</v>
      </c>
      <c r="AS90" s="23" t="str">
        <f t="shared" si="45"/>
        <v>01.03.18.04 - Ações formativas</v>
      </c>
      <c r="AT90" s="23" t="s">
        <v>151</v>
      </c>
      <c r="AU90" s="23" t="s">
        <v>77</v>
      </c>
      <c r="AV90" s="26" t="s">
        <v>20</v>
      </c>
      <c r="AW90" s="26" t="s">
        <v>266</v>
      </c>
      <c r="AX90" s="26" t="s">
        <v>267</v>
      </c>
      <c r="AY90" s="28" t="str">
        <f t="shared" si="38"/>
        <v>01031804</v>
      </c>
    </row>
    <row r="91" spans="1:51" x14ac:dyDescent="0.25">
      <c r="A91" s="8" t="s">
        <v>110</v>
      </c>
      <c r="B91" s="4" t="s">
        <v>139</v>
      </c>
      <c r="C91" s="4" t="s">
        <v>261</v>
      </c>
      <c r="D91" s="4" t="s">
        <v>460</v>
      </c>
      <c r="E91" s="11" t="s">
        <v>263</v>
      </c>
      <c r="T91" s="23" t="str">
        <f t="shared" si="46"/>
        <v>01 - Programas Sociais</v>
      </c>
      <c r="U91" s="6" t="str">
        <f t="shared" si="32"/>
        <v>01</v>
      </c>
      <c r="V91" s="6" t="s">
        <v>60</v>
      </c>
      <c r="W91" s="23" t="str">
        <f t="shared" si="47"/>
        <v>01.03 - Cultura</v>
      </c>
      <c r="X91" s="6" t="str">
        <f t="shared" si="34"/>
        <v>01.03</v>
      </c>
      <c r="Y91" s="6" t="s">
        <v>110</v>
      </c>
      <c r="Z91" s="23" t="str">
        <f t="shared" si="48"/>
        <v>01.03.16 - Literatura</v>
      </c>
      <c r="AA91" s="6" t="str">
        <f t="shared" si="36"/>
        <v>01.03.16</v>
      </c>
      <c r="AB91" s="6" t="s">
        <v>139</v>
      </c>
      <c r="AC91" s="23" t="str">
        <f t="shared" si="49"/>
        <v>01.03.16.05 - Apresentações</v>
      </c>
      <c r="AD91" s="23" t="s">
        <v>143</v>
      </c>
      <c r="AE91" s="23" t="s">
        <v>117</v>
      </c>
      <c r="AF91" s="26" t="s">
        <v>20</v>
      </c>
      <c r="AG91" s="26" t="s">
        <v>266</v>
      </c>
      <c r="AH91" s="26" t="s">
        <v>267</v>
      </c>
      <c r="AJ91" s="23" t="str">
        <f t="shared" si="39"/>
        <v>01 - Programas Sociais</v>
      </c>
      <c r="AK91" s="6" t="str">
        <f t="shared" si="40"/>
        <v>01</v>
      </c>
      <c r="AL91" s="6" t="s">
        <v>60</v>
      </c>
      <c r="AM91" s="23" t="str">
        <f t="shared" si="41"/>
        <v>01.03 - Cultura</v>
      </c>
      <c r="AN91" s="6" t="str">
        <f t="shared" si="42"/>
        <v>01.03</v>
      </c>
      <c r="AO91" s="6" t="s">
        <v>110</v>
      </c>
      <c r="AP91" s="23" t="str">
        <f t="shared" si="43"/>
        <v>01.03.18 - Memória Social e Patrimônio Cultural</v>
      </c>
      <c r="AQ91" s="6" t="str">
        <f t="shared" si="44"/>
        <v>01.03.18</v>
      </c>
      <c r="AR91" s="6" t="s">
        <v>152</v>
      </c>
      <c r="AS91" s="23" t="str">
        <f t="shared" si="45"/>
        <v>01.03.18.05 - Ações mediadas</v>
      </c>
      <c r="AT91" s="23" t="s">
        <v>461</v>
      </c>
      <c r="AU91" s="23" t="s">
        <v>80</v>
      </c>
      <c r="AV91" s="26" t="s">
        <v>20</v>
      </c>
      <c r="AW91" s="26" t="s">
        <v>266</v>
      </c>
      <c r="AX91" s="26" t="s">
        <v>267</v>
      </c>
      <c r="AY91" s="28" t="str">
        <f t="shared" si="38"/>
        <v>01031805</v>
      </c>
    </row>
    <row r="92" spans="1:51" x14ac:dyDescent="0.25">
      <c r="A92" s="8" t="s">
        <v>110</v>
      </c>
      <c r="B92" s="4" t="s">
        <v>139</v>
      </c>
      <c r="C92" s="4" t="s">
        <v>261</v>
      </c>
      <c r="D92" s="4" t="s">
        <v>462</v>
      </c>
      <c r="E92" s="11" t="s">
        <v>354</v>
      </c>
      <c r="T92" s="23" t="str">
        <f t="shared" si="46"/>
        <v>01 - Programas Sociais</v>
      </c>
      <c r="U92" s="6" t="str">
        <f t="shared" si="32"/>
        <v>01</v>
      </c>
      <c r="V92" s="6" t="s">
        <v>60</v>
      </c>
      <c r="W92" s="23" t="str">
        <f t="shared" si="47"/>
        <v>01.03 - Cultura</v>
      </c>
      <c r="X92" s="6" t="str">
        <f t="shared" si="34"/>
        <v>01.03</v>
      </c>
      <c r="Y92" s="6" t="s">
        <v>110</v>
      </c>
      <c r="Z92" s="23" t="str">
        <f t="shared" si="48"/>
        <v>01.03.16 - Literatura</v>
      </c>
      <c r="AA92" s="6" t="str">
        <f t="shared" si="36"/>
        <v>01.03.16</v>
      </c>
      <c r="AB92" s="6" t="s">
        <v>139</v>
      </c>
      <c r="AC92" s="23" t="str">
        <f t="shared" si="49"/>
        <v>01.03.16.06 - Eventos</v>
      </c>
      <c r="AD92" s="23" t="s">
        <v>440</v>
      </c>
      <c r="AE92" s="23" t="s">
        <v>106</v>
      </c>
      <c r="AF92" s="26" t="s">
        <v>20</v>
      </c>
      <c r="AG92" s="26" t="s">
        <v>266</v>
      </c>
      <c r="AH92" s="26" t="s">
        <v>267</v>
      </c>
      <c r="AJ92" s="23" t="str">
        <f t="shared" si="39"/>
        <v>01 - Programas Sociais</v>
      </c>
      <c r="AK92" s="6" t="str">
        <f t="shared" si="40"/>
        <v>01</v>
      </c>
      <c r="AL92" s="6" t="s">
        <v>60</v>
      </c>
      <c r="AM92" s="23" t="str">
        <f t="shared" si="41"/>
        <v>01.03 - Cultura</v>
      </c>
      <c r="AN92" s="6" t="str">
        <f t="shared" si="42"/>
        <v>01.03</v>
      </c>
      <c r="AO92" s="6" t="s">
        <v>110</v>
      </c>
      <c r="AP92" s="23" t="str">
        <f t="shared" si="43"/>
        <v>01.03.18 - Memória Social e Patrimônio Cultural</v>
      </c>
      <c r="AQ92" s="6" t="str">
        <f t="shared" si="44"/>
        <v>01.03.18</v>
      </c>
      <c r="AR92" s="6" t="s">
        <v>152</v>
      </c>
      <c r="AS92" s="23" t="str">
        <f t="shared" si="45"/>
        <v>01.03.18.06 - Apresentações</v>
      </c>
      <c r="AT92" s="23" t="s">
        <v>154</v>
      </c>
      <c r="AU92" s="23" t="s">
        <v>117</v>
      </c>
      <c r="AV92" s="26" t="s">
        <v>20</v>
      </c>
      <c r="AW92" s="26" t="s">
        <v>266</v>
      </c>
      <c r="AX92" s="26" t="s">
        <v>267</v>
      </c>
      <c r="AY92" s="28" t="str">
        <f t="shared" si="38"/>
        <v>01031806</v>
      </c>
    </row>
    <row r="93" spans="1:51" x14ac:dyDescent="0.25">
      <c r="A93" s="8" t="s">
        <v>110</v>
      </c>
      <c r="B93" s="4" t="s">
        <v>139</v>
      </c>
      <c r="C93" s="4" t="s">
        <v>261</v>
      </c>
      <c r="D93" s="4" t="s">
        <v>463</v>
      </c>
      <c r="E93" s="11" t="s">
        <v>306</v>
      </c>
      <c r="T93" s="23" t="str">
        <f t="shared" si="46"/>
        <v>01 - Programas Sociais</v>
      </c>
      <c r="U93" s="6" t="str">
        <f t="shared" si="32"/>
        <v>01</v>
      </c>
      <c r="V93" s="6" t="s">
        <v>60</v>
      </c>
      <c r="W93" s="23" t="str">
        <f t="shared" si="47"/>
        <v>01.03 - Cultura</v>
      </c>
      <c r="X93" s="6" t="str">
        <f t="shared" si="34"/>
        <v>01.03</v>
      </c>
      <c r="Y93" s="6" t="s">
        <v>110</v>
      </c>
      <c r="Z93" s="23" t="str">
        <f t="shared" si="48"/>
        <v>01.03.16 - Literatura</v>
      </c>
      <c r="AA93" s="6" t="str">
        <f t="shared" si="36"/>
        <v>01.03.16</v>
      </c>
      <c r="AB93" s="6" t="s">
        <v>139</v>
      </c>
      <c r="AC93" s="23" t="str">
        <f t="shared" si="49"/>
        <v>01.03.16.07 - Exposição</v>
      </c>
      <c r="AD93" s="23" t="s">
        <v>442</v>
      </c>
      <c r="AE93" s="23" t="s">
        <v>83</v>
      </c>
      <c r="AF93" s="26" t="s">
        <v>20</v>
      </c>
      <c r="AG93" s="26" t="s">
        <v>266</v>
      </c>
      <c r="AH93" s="26" t="s">
        <v>267</v>
      </c>
      <c r="AJ93" s="23" t="str">
        <f t="shared" si="39"/>
        <v>01 - Programas Sociais</v>
      </c>
      <c r="AK93" s="6" t="str">
        <f t="shared" si="40"/>
        <v>01</v>
      </c>
      <c r="AL93" s="6" t="s">
        <v>60</v>
      </c>
      <c r="AM93" s="23" t="str">
        <f t="shared" si="41"/>
        <v>01.03 - Cultura</v>
      </c>
      <c r="AN93" s="6" t="str">
        <f t="shared" si="42"/>
        <v>01.03</v>
      </c>
      <c r="AO93" s="6" t="s">
        <v>110</v>
      </c>
      <c r="AP93" s="23" t="str">
        <f t="shared" si="43"/>
        <v>01.03.18 - Memória Social e Patrimônio Cultural</v>
      </c>
      <c r="AQ93" s="6" t="str">
        <f t="shared" si="44"/>
        <v>01.03.18</v>
      </c>
      <c r="AR93" s="6" t="s">
        <v>152</v>
      </c>
      <c r="AS93" s="23" t="str">
        <f t="shared" si="45"/>
        <v>01.03.18.07 - Eventos</v>
      </c>
      <c r="AT93" s="23" t="s">
        <v>464</v>
      </c>
      <c r="AU93" s="23" t="s">
        <v>106</v>
      </c>
      <c r="AV93" s="26" t="s">
        <v>20</v>
      </c>
      <c r="AW93" s="26" t="s">
        <v>266</v>
      </c>
      <c r="AX93" s="26" t="s">
        <v>267</v>
      </c>
      <c r="AY93" s="28" t="str">
        <f t="shared" si="38"/>
        <v>01031807</v>
      </c>
    </row>
    <row r="94" spans="1:51" ht="22.5" x14ac:dyDescent="0.25">
      <c r="A94" s="8" t="s">
        <v>110</v>
      </c>
      <c r="B94" s="4" t="s">
        <v>139</v>
      </c>
      <c r="C94" s="4" t="s">
        <v>261</v>
      </c>
      <c r="D94" s="4" t="s">
        <v>465</v>
      </c>
      <c r="E94" s="11" t="s">
        <v>354</v>
      </c>
      <c r="T94" s="23" t="str">
        <f t="shared" si="46"/>
        <v>01 - Programas Sociais</v>
      </c>
      <c r="U94" s="6" t="str">
        <f t="shared" si="32"/>
        <v>01</v>
      </c>
      <c r="V94" s="6" t="s">
        <v>60</v>
      </c>
      <c r="W94" s="23" t="str">
        <f t="shared" si="47"/>
        <v>01.03 - Cultura</v>
      </c>
      <c r="X94" s="6" t="str">
        <f t="shared" si="34"/>
        <v>01.03</v>
      </c>
      <c r="Y94" s="6" t="s">
        <v>110</v>
      </c>
      <c r="Z94" s="23" t="str">
        <f t="shared" si="48"/>
        <v>01.03.17 - Biblioteca</v>
      </c>
      <c r="AA94" s="6" t="str">
        <f t="shared" si="36"/>
        <v>01.03.17</v>
      </c>
      <c r="AB94" s="6" t="s">
        <v>146</v>
      </c>
      <c r="AC94" s="23" t="str">
        <f t="shared" si="49"/>
        <v>01.03.17.01 - Acesso a recursos informacionais </v>
      </c>
      <c r="AD94" s="23" t="s">
        <v>145</v>
      </c>
      <c r="AE94" s="23" t="s">
        <v>148</v>
      </c>
      <c r="AF94" s="26" t="s">
        <v>20</v>
      </c>
      <c r="AG94" s="26" t="s">
        <v>266</v>
      </c>
      <c r="AH94" s="26" t="s">
        <v>267</v>
      </c>
      <c r="AJ94" s="23" t="str">
        <f t="shared" si="39"/>
        <v>01 - Programas Sociais</v>
      </c>
      <c r="AK94" s="6" t="str">
        <f t="shared" si="40"/>
        <v>01</v>
      </c>
      <c r="AL94" s="6" t="s">
        <v>60</v>
      </c>
      <c r="AM94" s="23" t="str">
        <f t="shared" si="41"/>
        <v>01.03 - Cultura</v>
      </c>
      <c r="AN94" s="6" t="str">
        <f t="shared" si="42"/>
        <v>01.03</v>
      </c>
      <c r="AO94" s="6" t="s">
        <v>110</v>
      </c>
      <c r="AP94" s="23" t="str">
        <f t="shared" si="43"/>
        <v>01.03.18 - Memória Social e Patrimônio Cultural</v>
      </c>
      <c r="AQ94" s="6" t="str">
        <f t="shared" si="44"/>
        <v>01.03.18</v>
      </c>
      <c r="AR94" s="6" t="s">
        <v>152</v>
      </c>
      <c r="AS94" s="23" t="str">
        <f t="shared" si="45"/>
        <v>01.03.18.08 - Exposição</v>
      </c>
      <c r="AT94" s="23" t="s">
        <v>156</v>
      </c>
      <c r="AU94" s="23" t="s">
        <v>83</v>
      </c>
      <c r="AV94" s="26" t="s">
        <v>20</v>
      </c>
      <c r="AW94" s="26" t="s">
        <v>266</v>
      </c>
      <c r="AX94" s="26" t="s">
        <v>267</v>
      </c>
      <c r="AY94" s="28" t="str">
        <f t="shared" si="38"/>
        <v>01031808</v>
      </c>
    </row>
    <row r="95" spans="1:51" ht="22.5" x14ac:dyDescent="0.25">
      <c r="A95" s="8" t="s">
        <v>110</v>
      </c>
      <c r="B95" s="4" t="s">
        <v>139</v>
      </c>
      <c r="C95" s="4" t="s">
        <v>261</v>
      </c>
      <c r="D95" s="4" t="s">
        <v>466</v>
      </c>
      <c r="E95" s="11" t="s">
        <v>263</v>
      </c>
      <c r="H95" s="3"/>
      <c r="T95" s="23" t="str">
        <f t="shared" si="46"/>
        <v>01 - Programas Sociais</v>
      </c>
      <c r="U95" s="6" t="str">
        <f t="shared" si="32"/>
        <v>01</v>
      </c>
      <c r="V95" s="6" t="s">
        <v>60</v>
      </c>
      <c r="W95" s="23" t="str">
        <f t="shared" si="47"/>
        <v>01.03 - Cultura</v>
      </c>
      <c r="X95" s="6" t="str">
        <f t="shared" si="34"/>
        <v>01.03</v>
      </c>
      <c r="Y95" s="6" t="s">
        <v>110</v>
      </c>
      <c r="Z95" s="23" t="str">
        <f t="shared" si="48"/>
        <v>01.03.17 - Biblioteca</v>
      </c>
      <c r="AA95" s="6" t="str">
        <f t="shared" si="36"/>
        <v>01.03.17</v>
      </c>
      <c r="AB95" s="6" t="s">
        <v>146</v>
      </c>
      <c r="AC95" s="23" t="str">
        <f t="shared" si="49"/>
        <v>01.03.17.02 - Ações formativas</v>
      </c>
      <c r="AD95" s="23" t="s">
        <v>149</v>
      </c>
      <c r="AE95" s="23" t="s">
        <v>77</v>
      </c>
      <c r="AF95" s="26" t="s">
        <v>20</v>
      </c>
      <c r="AG95" s="26" t="s">
        <v>266</v>
      </c>
      <c r="AH95" s="26" t="s">
        <v>267</v>
      </c>
      <c r="AJ95" s="23" t="str">
        <f t="shared" si="39"/>
        <v>01 - Programas Sociais</v>
      </c>
      <c r="AK95" s="6" t="str">
        <f t="shared" si="40"/>
        <v>01</v>
      </c>
      <c r="AL95" s="6" t="s">
        <v>60</v>
      </c>
      <c r="AM95" s="23" t="str">
        <f t="shared" si="41"/>
        <v>01.03 - Cultura</v>
      </c>
      <c r="AN95" s="6" t="str">
        <f t="shared" si="42"/>
        <v>01.03</v>
      </c>
      <c r="AO95" s="6" t="s">
        <v>110</v>
      </c>
      <c r="AP95" s="23" t="str">
        <f t="shared" si="43"/>
        <v>01.03.19 - Arte Educação</v>
      </c>
      <c r="AQ95" s="6" t="str">
        <f t="shared" si="44"/>
        <v>01.03.19</v>
      </c>
      <c r="AR95" s="6" t="s">
        <v>159</v>
      </c>
      <c r="AS95" s="23" t="str">
        <f t="shared" si="45"/>
        <v>01.03.19.01 - Incentivo artístico e cultural</v>
      </c>
      <c r="AT95" s="23" t="s">
        <v>467</v>
      </c>
      <c r="AU95" s="23" t="s">
        <v>221</v>
      </c>
      <c r="AV95" s="26" t="s">
        <v>20</v>
      </c>
      <c r="AW95" s="26" t="s">
        <v>266</v>
      </c>
      <c r="AX95" s="26" t="s">
        <v>267</v>
      </c>
      <c r="AY95" s="28" t="str">
        <f t="shared" si="38"/>
        <v>01031901</v>
      </c>
    </row>
    <row r="96" spans="1:51" x14ac:dyDescent="0.25">
      <c r="A96" s="8" t="s">
        <v>110</v>
      </c>
      <c r="B96" s="4" t="s">
        <v>139</v>
      </c>
      <c r="C96" s="4" t="s">
        <v>261</v>
      </c>
      <c r="D96" s="4" t="s">
        <v>468</v>
      </c>
      <c r="E96" s="11" t="s">
        <v>306</v>
      </c>
      <c r="T96" s="23" t="str">
        <f t="shared" si="46"/>
        <v>01 - Programas Sociais</v>
      </c>
      <c r="U96" s="6" t="str">
        <f t="shared" si="32"/>
        <v>01</v>
      </c>
      <c r="V96" s="6" t="s">
        <v>60</v>
      </c>
      <c r="W96" s="23" t="str">
        <f t="shared" si="47"/>
        <v>01.03 - Cultura</v>
      </c>
      <c r="X96" s="6" t="str">
        <f t="shared" si="34"/>
        <v>01.03</v>
      </c>
      <c r="Y96" s="6" t="s">
        <v>110</v>
      </c>
      <c r="Z96" s="23" t="str">
        <f t="shared" si="48"/>
        <v>01.03.17 - Biblioteca</v>
      </c>
      <c r="AA96" s="6" t="str">
        <f t="shared" si="36"/>
        <v>01.03.17</v>
      </c>
      <c r="AB96" s="6" t="s">
        <v>146</v>
      </c>
      <c r="AC96" s="23" t="str">
        <f t="shared" si="49"/>
        <v>01.03.17.03 - Ações mediadas</v>
      </c>
      <c r="AD96" s="23" t="s">
        <v>446</v>
      </c>
      <c r="AE96" s="23" t="s">
        <v>80</v>
      </c>
      <c r="AF96" s="26" t="s">
        <v>20</v>
      </c>
      <c r="AG96" s="26" t="s">
        <v>266</v>
      </c>
      <c r="AH96" s="26" t="s">
        <v>267</v>
      </c>
      <c r="AJ96" s="23" t="str">
        <f t="shared" si="39"/>
        <v>01 - Programas Sociais</v>
      </c>
      <c r="AK96" s="6" t="str">
        <f t="shared" si="40"/>
        <v>01</v>
      </c>
      <c r="AL96" s="6" t="s">
        <v>60</v>
      </c>
      <c r="AM96" s="23" t="str">
        <f t="shared" si="41"/>
        <v>01.03 - Cultura</v>
      </c>
      <c r="AN96" s="6" t="str">
        <f t="shared" si="42"/>
        <v>01.03</v>
      </c>
      <c r="AO96" s="6" t="s">
        <v>110</v>
      </c>
      <c r="AP96" s="23" t="str">
        <f t="shared" si="43"/>
        <v>01.03.19 - Arte Educação</v>
      </c>
      <c r="AQ96" s="6" t="str">
        <f t="shared" si="44"/>
        <v>01.03.19</v>
      </c>
      <c r="AR96" s="6" t="s">
        <v>159</v>
      </c>
      <c r="AS96" s="23" t="str">
        <f t="shared" si="45"/>
        <v>01.03.19.02 - Intercâmbio</v>
      </c>
      <c r="AT96" s="23" t="s">
        <v>469</v>
      </c>
      <c r="AU96" s="23" t="s">
        <v>222</v>
      </c>
      <c r="AV96" s="26" t="s">
        <v>20</v>
      </c>
      <c r="AW96" s="26" t="s">
        <v>266</v>
      </c>
      <c r="AX96" s="26" t="s">
        <v>267</v>
      </c>
      <c r="AY96" s="28" t="str">
        <f t="shared" si="38"/>
        <v>01031902</v>
      </c>
    </row>
    <row r="97" spans="1:51" x14ac:dyDescent="0.25">
      <c r="A97" s="8" t="s">
        <v>110</v>
      </c>
      <c r="B97" s="4" t="s">
        <v>133</v>
      </c>
      <c r="C97" s="4" t="s">
        <v>261</v>
      </c>
      <c r="D97" s="4" t="s">
        <v>470</v>
      </c>
      <c r="E97" s="11" t="s">
        <v>263</v>
      </c>
      <c r="T97" s="23" t="str">
        <f t="shared" si="46"/>
        <v>01 - Programas Sociais</v>
      </c>
      <c r="U97" s="6" t="str">
        <f t="shared" si="32"/>
        <v>01</v>
      </c>
      <c r="V97" s="6" t="s">
        <v>60</v>
      </c>
      <c r="W97" s="23" t="str">
        <f t="shared" si="47"/>
        <v>01.03 - Cultura</v>
      </c>
      <c r="X97" s="6" t="str">
        <f t="shared" si="34"/>
        <v>01.03</v>
      </c>
      <c r="Y97" s="6" t="s">
        <v>110</v>
      </c>
      <c r="Z97" s="23" t="str">
        <f t="shared" si="48"/>
        <v>01.03.17 - Biblioteca</v>
      </c>
      <c r="AA97" s="6" t="str">
        <f t="shared" si="36"/>
        <v>01.03.17</v>
      </c>
      <c r="AB97" s="6" t="s">
        <v>146</v>
      </c>
      <c r="AC97" s="23" t="str">
        <f t="shared" si="49"/>
        <v>01.03.17.04 - Apresentações</v>
      </c>
      <c r="AD97" s="23" t="s">
        <v>448</v>
      </c>
      <c r="AE97" s="23" t="s">
        <v>117</v>
      </c>
      <c r="AF97" s="26" t="s">
        <v>20</v>
      </c>
      <c r="AG97" s="26" t="s">
        <v>266</v>
      </c>
      <c r="AH97" s="26" t="s">
        <v>267</v>
      </c>
      <c r="AJ97" s="23" t="str">
        <f t="shared" si="39"/>
        <v>01 - Programas Sociais</v>
      </c>
      <c r="AK97" s="6" t="str">
        <f t="shared" si="40"/>
        <v>01</v>
      </c>
      <c r="AL97" s="6" t="s">
        <v>60</v>
      </c>
      <c r="AM97" s="23" t="str">
        <f t="shared" si="41"/>
        <v>01.03 - Cultura</v>
      </c>
      <c r="AN97" s="6" t="str">
        <f t="shared" si="42"/>
        <v>01.03</v>
      </c>
      <c r="AO97" s="6" t="s">
        <v>110</v>
      </c>
      <c r="AP97" s="23" t="str">
        <f t="shared" si="43"/>
        <v>01.03.19 - Arte Educação</v>
      </c>
      <c r="AQ97" s="6" t="str">
        <f t="shared" si="44"/>
        <v>01.03.19</v>
      </c>
      <c r="AR97" s="6" t="s">
        <v>159</v>
      </c>
      <c r="AS97" s="23" t="str">
        <f t="shared" si="45"/>
        <v>01.03.19.03 - Ações formativas</v>
      </c>
      <c r="AT97" s="23" t="s">
        <v>158</v>
      </c>
      <c r="AU97" s="23" t="s">
        <v>77</v>
      </c>
      <c r="AV97" s="26" t="s">
        <v>20</v>
      </c>
      <c r="AW97" s="26" t="s">
        <v>266</v>
      </c>
      <c r="AX97" s="26" t="s">
        <v>267</v>
      </c>
      <c r="AY97" s="28" t="str">
        <f t="shared" si="38"/>
        <v>01031903</v>
      </c>
    </row>
    <row r="98" spans="1:51" x14ac:dyDescent="0.25">
      <c r="A98" s="8" t="s">
        <v>110</v>
      </c>
      <c r="B98" s="4" t="s">
        <v>133</v>
      </c>
      <c r="C98" s="4" t="s">
        <v>261</v>
      </c>
      <c r="D98" s="4" t="s">
        <v>471</v>
      </c>
      <c r="E98" s="11" t="s">
        <v>354</v>
      </c>
      <c r="T98" s="23" t="str">
        <f t="shared" si="46"/>
        <v>01 - Programas Sociais</v>
      </c>
      <c r="U98" s="6" t="str">
        <f t="shared" si="32"/>
        <v>01</v>
      </c>
      <c r="V98" s="6" t="s">
        <v>60</v>
      </c>
      <c r="W98" s="23" t="str">
        <f t="shared" si="47"/>
        <v>01.03 - Cultura</v>
      </c>
      <c r="X98" s="6" t="str">
        <f t="shared" si="34"/>
        <v>01.03</v>
      </c>
      <c r="Y98" s="6" t="s">
        <v>110</v>
      </c>
      <c r="Z98" s="23" t="str">
        <f t="shared" si="48"/>
        <v>01.03.17 - Biblioteca</v>
      </c>
      <c r="AA98" s="6" t="str">
        <f t="shared" si="36"/>
        <v>01.03.17</v>
      </c>
      <c r="AB98" s="6" t="s">
        <v>146</v>
      </c>
      <c r="AC98" s="23" t="str">
        <f t="shared" si="49"/>
        <v>01.03.17.05 - Eventos</v>
      </c>
      <c r="AD98" s="23" t="s">
        <v>450</v>
      </c>
      <c r="AE98" s="23" t="s">
        <v>106</v>
      </c>
      <c r="AF98" s="26" t="s">
        <v>20</v>
      </c>
      <c r="AG98" s="26" t="s">
        <v>266</v>
      </c>
      <c r="AH98" s="26" t="s">
        <v>267</v>
      </c>
      <c r="AJ98" s="23" t="str">
        <f t="shared" si="39"/>
        <v>01 - Programas Sociais</v>
      </c>
      <c r="AK98" s="6" t="str">
        <f t="shared" si="40"/>
        <v>01</v>
      </c>
      <c r="AL98" s="6" t="s">
        <v>60</v>
      </c>
      <c r="AM98" s="23" t="str">
        <f t="shared" si="41"/>
        <v>01.03 - Cultura</v>
      </c>
      <c r="AN98" s="6" t="str">
        <f t="shared" si="42"/>
        <v>01.03</v>
      </c>
      <c r="AO98" s="6" t="s">
        <v>110</v>
      </c>
      <c r="AP98" s="23" t="str">
        <f t="shared" si="43"/>
        <v>01.03.19 - Arte Educação</v>
      </c>
      <c r="AQ98" s="6" t="str">
        <f t="shared" si="44"/>
        <v>01.03.19</v>
      </c>
      <c r="AR98" s="6" t="s">
        <v>159</v>
      </c>
      <c r="AS98" s="23" t="str">
        <f t="shared" si="45"/>
        <v>01.03.19.04 - Ações mediadas</v>
      </c>
      <c r="AT98" s="23" t="s">
        <v>472</v>
      </c>
      <c r="AU98" s="23" t="s">
        <v>80</v>
      </c>
      <c r="AV98" s="26" t="s">
        <v>20</v>
      </c>
      <c r="AW98" s="26" t="s">
        <v>266</v>
      </c>
      <c r="AX98" s="26" t="s">
        <v>267</v>
      </c>
      <c r="AY98" s="28" t="str">
        <f t="shared" si="38"/>
        <v>01031904</v>
      </c>
    </row>
    <row r="99" spans="1:51" x14ac:dyDescent="0.25">
      <c r="A99" s="8" t="s">
        <v>110</v>
      </c>
      <c r="B99" s="4" t="s">
        <v>133</v>
      </c>
      <c r="C99" s="4" t="s">
        <v>261</v>
      </c>
      <c r="D99" s="4" t="s">
        <v>473</v>
      </c>
      <c r="E99" s="11" t="s">
        <v>306</v>
      </c>
      <c r="T99" s="23" t="str">
        <f t="shared" si="46"/>
        <v>01 - Programas Sociais</v>
      </c>
      <c r="U99" s="6" t="str">
        <f t="shared" si="32"/>
        <v>01</v>
      </c>
      <c r="V99" s="6" t="s">
        <v>60</v>
      </c>
      <c r="W99" s="23" t="str">
        <f t="shared" si="47"/>
        <v>01.03 - Cultura</v>
      </c>
      <c r="X99" s="6" t="str">
        <f t="shared" si="34"/>
        <v>01.03</v>
      </c>
      <c r="Y99" s="6" t="s">
        <v>110</v>
      </c>
      <c r="Z99" s="23" t="str">
        <f t="shared" si="48"/>
        <v>01.03.17 - Biblioteca</v>
      </c>
      <c r="AA99" s="6" t="str">
        <f t="shared" si="36"/>
        <v>01.03.17</v>
      </c>
      <c r="AB99" s="6" t="s">
        <v>146</v>
      </c>
      <c r="AC99" s="23" t="str">
        <f t="shared" si="49"/>
        <v>01.03.17.06 - Exposição</v>
      </c>
      <c r="AD99" s="23" t="s">
        <v>452</v>
      </c>
      <c r="AE99" s="23" t="s">
        <v>83</v>
      </c>
      <c r="AF99" s="26" t="s">
        <v>20</v>
      </c>
      <c r="AG99" s="26" t="s">
        <v>266</v>
      </c>
      <c r="AH99" s="26" t="s">
        <v>267</v>
      </c>
      <c r="AJ99" s="23" t="str">
        <f t="shared" si="39"/>
        <v>01 - Programas Sociais</v>
      </c>
      <c r="AK99" s="6" t="str">
        <f t="shared" si="40"/>
        <v>01</v>
      </c>
      <c r="AL99" s="6" t="s">
        <v>60</v>
      </c>
      <c r="AM99" s="23" t="str">
        <f t="shared" si="41"/>
        <v>01.03 - Cultura</v>
      </c>
      <c r="AN99" s="6" t="str">
        <f t="shared" si="42"/>
        <v>01.03</v>
      </c>
      <c r="AO99" s="6" t="s">
        <v>110</v>
      </c>
      <c r="AP99" s="23" t="str">
        <f t="shared" si="43"/>
        <v>01.03.19 - Arte Educação</v>
      </c>
      <c r="AQ99" s="6" t="str">
        <f t="shared" si="44"/>
        <v>01.03.19</v>
      </c>
      <c r="AR99" s="6" t="s">
        <v>159</v>
      </c>
      <c r="AS99" s="23" t="str">
        <f t="shared" si="45"/>
        <v>01.03.19.05 - Apresentações</v>
      </c>
      <c r="AT99" s="23" t="s">
        <v>474</v>
      </c>
      <c r="AU99" s="23" t="s">
        <v>117</v>
      </c>
      <c r="AV99" s="26" t="s">
        <v>20</v>
      </c>
      <c r="AW99" s="26" t="s">
        <v>266</v>
      </c>
      <c r="AX99" s="26" t="s">
        <v>267</v>
      </c>
      <c r="AY99" s="28" t="str">
        <f t="shared" si="38"/>
        <v>01031905</v>
      </c>
    </row>
    <row r="100" spans="1:51" ht="22.5" x14ac:dyDescent="0.25">
      <c r="A100" s="8" t="s">
        <v>110</v>
      </c>
      <c r="B100" s="4" t="s">
        <v>133</v>
      </c>
      <c r="C100" s="4" t="s">
        <v>261</v>
      </c>
      <c r="D100" s="4" t="s">
        <v>475</v>
      </c>
      <c r="E100" s="11" t="s">
        <v>306</v>
      </c>
      <c r="T100" s="23" t="str">
        <f t="shared" si="46"/>
        <v>01 - Programas Sociais</v>
      </c>
      <c r="U100" s="6" t="str">
        <f t="shared" si="32"/>
        <v>01</v>
      </c>
      <c r="V100" s="6" t="s">
        <v>60</v>
      </c>
      <c r="W100" s="23" t="str">
        <f t="shared" si="47"/>
        <v>01.03 - Cultura</v>
      </c>
      <c r="X100" s="6" t="str">
        <f t="shared" si="34"/>
        <v>01.03</v>
      </c>
      <c r="Y100" s="6" t="s">
        <v>110</v>
      </c>
      <c r="Z100" s="23" t="str">
        <f t="shared" si="48"/>
        <v>01.03.18 - Memória Social e Patrimônio Cultural</v>
      </c>
      <c r="AA100" s="6" t="str">
        <f t="shared" si="36"/>
        <v>01.03.18</v>
      </c>
      <c r="AB100" s="6" t="s">
        <v>152</v>
      </c>
      <c r="AC100" s="23" t="str">
        <f t="shared" si="49"/>
        <v>01.03.18.01 - Incentivo artístico e cultural</v>
      </c>
      <c r="AD100" s="23" t="s">
        <v>454</v>
      </c>
      <c r="AE100" s="23" t="s">
        <v>221</v>
      </c>
      <c r="AF100" s="26" t="s">
        <v>20</v>
      </c>
      <c r="AG100" s="26" t="s">
        <v>266</v>
      </c>
      <c r="AH100" s="26" t="s">
        <v>267</v>
      </c>
      <c r="AJ100" s="23" t="str">
        <f t="shared" si="39"/>
        <v>01 - Programas Sociais</v>
      </c>
      <c r="AK100" s="6" t="str">
        <f t="shared" si="40"/>
        <v>01</v>
      </c>
      <c r="AL100" s="6" t="s">
        <v>60</v>
      </c>
      <c r="AM100" s="23" t="str">
        <f t="shared" si="41"/>
        <v>01.03 - Cultura</v>
      </c>
      <c r="AN100" s="6" t="str">
        <f t="shared" si="42"/>
        <v>01.03</v>
      </c>
      <c r="AO100" s="6" t="s">
        <v>110</v>
      </c>
      <c r="AP100" s="23" t="str">
        <f t="shared" si="43"/>
        <v>01.03.19 - Arte Educação</v>
      </c>
      <c r="AQ100" s="6" t="str">
        <f t="shared" si="44"/>
        <v>01.03.19</v>
      </c>
      <c r="AR100" s="6" t="s">
        <v>159</v>
      </c>
      <c r="AS100" s="23" t="str">
        <f t="shared" si="45"/>
        <v>01.03.19.06 - Eventos</v>
      </c>
      <c r="AT100" s="23" t="s">
        <v>476</v>
      </c>
      <c r="AU100" s="23" t="s">
        <v>106</v>
      </c>
      <c r="AV100" s="26" t="s">
        <v>20</v>
      </c>
      <c r="AW100" s="26" t="s">
        <v>266</v>
      </c>
      <c r="AX100" s="26" t="s">
        <v>267</v>
      </c>
      <c r="AY100" s="28" t="str">
        <f t="shared" si="38"/>
        <v>01031906</v>
      </c>
    </row>
    <row r="101" spans="1:51" ht="22.5" x14ac:dyDescent="0.25">
      <c r="A101" s="8" t="s">
        <v>110</v>
      </c>
      <c r="B101" s="4" t="s">
        <v>133</v>
      </c>
      <c r="C101" s="4" t="s">
        <v>261</v>
      </c>
      <c r="D101" s="4" t="s">
        <v>477</v>
      </c>
      <c r="E101" s="11" t="s">
        <v>263</v>
      </c>
      <c r="T101" s="23" t="str">
        <f t="shared" si="46"/>
        <v>01 - Programas Sociais</v>
      </c>
      <c r="U101" s="6" t="str">
        <f t="shared" si="32"/>
        <v>01</v>
      </c>
      <c r="V101" s="6" t="s">
        <v>60</v>
      </c>
      <c r="W101" s="23" t="str">
        <f t="shared" si="47"/>
        <v>01.03 - Cultura</v>
      </c>
      <c r="X101" s="6" t="str">
        <f t="shared" si="34"/>
        <v>01.03</v>
      </c>
      <c r="Y101" s="6" t="s">
        <v>110</v>
      </c>
      <c r="Z101" s="23" t="str">
        <f t="shared" si="48"/>
        <v>01.03.18 - Memória Social e Patrimônio Cultural</v>
      </c>
      <c r="AA101" s="6" t="str">
        <f t="shared" si="36"/>
        <v>01.03.18</v>
      </c>
      <c r="AB101" s="6" t="s">
        <v>152</v>
      </c>
      <c r="AC101" s="23" t="str">
        <f t="shared" si="49"/>
        <v>01.03.18.02 - Intercâmbio</v>
      </c>
      <c r="AD101" s="23" t="s">
        <v>456</v>
      </c>
      <c r="AE101" s="23" t="s">
        <v>222</v>
      </c>
      <c r="AF101" s="26" t="s">
        <v>20</v>
      </c>
      <c r="AG101" s="26" t="s">
        <v>266</v>
      </c>
      <c r="AH101" s="26" t="s">
        <v>267</v>
      </c>
      <c r="AJ101" s="23" t="str">
        <f t="shared" si="39"/>
        <v>01 - Programas Sociais</v>
      </c>
      <c r="AK101" s="6" t="str">
        <f t="shared" si="40"/>
        <v>01</v>
      </c>
      <c r="AL101" s="6" t="s">
        <v>60</v>
      </c>
      <c r="AM101" s="23" t="str">
        <f t="shared" si="41"/>
        <v>01.03 - Cultura</v>
      </c>
      <c r="AN101" s="6" t="str">
        <f t="shared" si="42"/>
        <v>01.03</v>
      </c>
      <c r="AO101" s="6" t="s">
        <v>110</v>
      </c>
      <c r="AP101" s="23" t="str">
        <f t="shared" si="43"/>
        <v>01.03.19 - Arte Educação</v>
      </c>
      <c r="AQ101" s="6" t="str">
        <f t="shared" si="44"/>
        <v>01.03.19</v>
      </c>
      <c r="AR101" s="6" t="s">
        <v>159</v>
      </c>
      <c r="AS101" s="23" t="str">
        <f t="shared" si="45"/>
        <v>01.03.19.07 - Exposição</v>
      </c>
      <c r="AT101" s="23" t="s">
        <v>478</v>
      </c>
      <c r="AU101" s="23" t="s">
        <v>83</v>
      </c>
      <c r="AV101" s="26" t="s">
        <v>20</v>
      </c>
      <c r="AW101" s="26" t="s">
        <v>266</v>
      </c>
      <c r="AX101" s="26" t="s">
        <v>267</v>
      </c>
      <c r="AY101" s="28" t="str">
        <f t="shared" si="38"/>
        <v>01031907</v>
      </c>
    </row>
    <row r="102" spans="1:51" ht="22.5" x14ac:dyDescent="0.25">
      <c r="A102" s="8" t="s">
        <v>110</v>
      </c>
      <c r="B102" s="4" t="s">
        <v>133</v>
      </c>
      <c r="C102" s="4" t="s">
        <v>261</v>
      </c>
      <c r="D102" s="4" t="s">
        <v>479</v>
      </c>
      <c r="E102" s="11" t="s">
        <v>306</v>
      </c>
      <c r="T102" s="23" t="str">
        <f t="shared" si="46"/>
        <v>01 - Programas Sociais</v>
      </c>
      <c r="U102" s="6" t="str">
        <f t="shared" si="32"/>
        <v>01</v>
      </c>
      <c r="V102" s="6" t="s">
        <v>60</v>
      </c>
      <c r="W102" s="23" t="str">
        <f t="shared" si="47"/>
        <v>01.03 - Cultura</v>
      </c>
      <c r="X102" s="6" t="str">
        <f t="shared" si="34"/>
        <v>01.03</v>
      </c>
      <c r="Y102" s="6" t="s">
        <v>110</v>
      </c>
      <c r="Z102" s="23" t="str">
        <f t="shared" si="48"/>
        <v>01.03.18 - Memória Social e Patrimônio Cultural</v>
      </c>
      <c r="AA102" s="6" t="str">
        <f t="shared" si="36"/>
        <v>01.03.18</v>
      </c>
      <c r="AB102" s="6" t="s">
        <v>152</v>
      </c>
      <c r="AC102" s="23" t="str">
        <f t="shared" si="49"/>
        <v>01.03.18.03 - Educação patrimonial</v>
      </c>
      <c r="AD102" s="23" t="s">
        <v>458</v>
      </c>
      <c r="AE102" s="23" t="s">
        <v>224</v>
      </c>
      <c r="AF102" s="26" t="s">
        <v>20</v>
      </c>
      <c r="AG102" s="26" t="s">
        <v>266</v>
      </c>
      <c r="AH102" s="26" t="s">
        <v>267</v>
      </c>
      <c r="AJ102" s="23" t="str">
        <f t="shared" si="39"/>
        <v>01 - Programas Sociais</v>
      </c>
      <c r="AK102" s="6" t="str">
        <f t="shared" si="40"/>
        <v>01</v>
      </c>
      <c r="AL102" s="6" t="s">
        <v>60</v>
      </c>
      <c r="AM102" s="23" t="str">
        <f t="shared" si="41"/>
        <v>01.04 - Lazer</v>
      </c>
      <c r="AN102" s="6" t="str">
        <f t="shared" si="42"/>
        <v>01.04</v>
      </c>
      <c r="AO102" s="6" t="s">
        <v>162</v>
      </c>
      <c r="AP102" s="23" t="str">
        <f t="shared" si="43"/>
        <v>01.04.21 - Desenvolvimento Físico-Esportivo</v>
      </c>
      <c r="AQ102" s="6" t="str">
        <f t="shared" si="44"/>
        <v>01.04.21</v>
      </c>
      <c r="AR102" s="6" t="s">
        <v>163</v>
      </c>
      <c r="AS102" s="23" t="str">
        <f t="shared" si="45"/>
        <v>01.04.21.01 - Exercício físicos sistematicos</v>
      </c>
      <c r="AT102" s="23" t="s">
        <v>161</v>
      </c>
      <c r="AU102" s="23" t="s">
        <v>165</v>
      </c>
      <c r="AV102" s="26" t="s">
        <v>20</v>
      </c>
      <c r="AW102" s="26" t="s">
        <v>266</v>
      </c>
      <c r="AX102" s="26" t="s">
        <v>267</v>
      </c>
      <c r="AY102" s="28" t="str">
        <f t="shared" si="38"/>
        <v>01042101</v>
      </c>
    </row>
    <row r="103" spans="1:51" ht="22.5" x14ac:dyDescent="0.25">
      <c r="A103" s="8" t="s">
        <v>110</v>
      </c>
      <c r="B103" s="4" t="s">
        <v>146</v>
      </c>
      <c r="C103" s="4" t="s">
        <v>261</v>
      </c>
      <c r="D103" s="4" t="s">
        <v>480</v>
      </c>
      <c r="E103" s="12" t="s">
        <v>481</v>
      </c>
      <c r="T103" s="23" t="str">
        <f t="shared" si="46"/>
        <v>01 - Programas Sociais</v>
      </c>
      <c r="U103" s="6" t="str">
        <f t="shared" si="32"/>
        <v>01</v>
      </c>
      <c r="V103" s="6" t="s">
        <v>60</v>
      </c>
      <c r="W103" s="23" t="str">
        <f t="shared" si="47"/>
        <v>01.03 - Cultura</v>
      </c>
      <c r="X103" s="6" t="str">
        <f t="shared" si="34"/>
        <v>01.03</v>
      </c>
      <c r="Y103" s="6" t="s">
        <v>110</v>
      </c>
      <c r="Z103" s="23" t="str">
        <f t="shared" si="48"/>
        <v>01.03.18 - Memória Social e Patrimônio Cultural</v>
      </c>
      <c r="AA103" s="6" t="str">
        <f t="shared" si="36"/>
        <v>01.03.18</v>
      </c>
      <c r="AB103" s="6" t="s">
        <v>152</v>
      </c>
      <c r="AC103" s="23" t="str">
        <f t="shared" si="49"/>
        <v>01.03.18.04 - Ações formativas</v>
      </c>
      <c r="AD103" s="23" t="s">
        <v>151</v>
      </c>
      <c r="AE103" s="23" t="s">
        <v>77</v>
      </c>
      <c r="AF103" s="26" t="s">
        <v>20</v>
      </c>
      <c r="AG103" s="26" t="s">
        <v>266</v>
      </c>
      <c r="AH103" s="26" t="s">
        <v>267</v>
      </c>
      <c r="AJ103" s="23" t="str">
        <f t="shared" si="39"/>
        <v>01 - Programas Sociais</v>
      </c>
      <c r="AK103" s="6" t="str">
        <f t="shared" si="40"/>
        <v>01</v>
      </c>
      <c r="AL103" s="6" t="s">
        <v>60</v>
      </c>
      <c r="AM103" s="23" t="str">
        <f t="shared" si="41"/>
        <v>01.04 - Lazer</v>
      </c>
      <c r="AN103" s="6" t="str">
        <f t="shared" si="42"/>
        <v>01.04</v>
      </c>
      <c r="AO103" s="6" t="s">
        <v>162</v>
      </c>
      <c r="AP103" s="23" t="str">
        <f t="shared" si="43"/>
        <v>01.04.21 - Desenvolvimento Físico-Esportivo</v>
      </c>
      <c r="AQ103" s="6" t="str">
        <f t="shared" si="44"/>
        <v>01.04.21</v>
      </c>
      <c r="AR103" s="6" t="s">
        <v>163</v>
      </c>
      <c r="AS103" s="23" t="str">
        <f t="shared" si="45"/>
        <v>01.04.21.02 - Formação esportiva</v>
      </c>
      <c r="AT103" s="23" t="s">
        <v>166</v>
      </c>
      <c r="AU103" s="23" t="s">
        <v>168</v>
      </c>
      <c r="AV103" s="26" t="s">
        <v>20</v>
      </c>
      <c r="AW103" s="26" t="s">
        <v>266</v>
      </c>
      <c r="AX103" s="26" t="s">
        <v>267</v>
      </c>
      <c r="AY103" s="28" t="str">
        <f t="shared" si="38"/>
        <v>01042102</v>
      </c>
    </row>
    <row r="104" spans="1:51" ht="22.5" x14ac:dyDescent="0.25">
      <c r="A104" s="8" t="s">
        <v>110</v>
      </c>
      <c r="B104" s="4" t="s">
        <v>146</v>
      </c>
      <c r="C104" s="4" t="s">
        <v>261</v>
      </c>
      <c r="D104" s="4" t="s">
        <v>482</v>
      </c>
      <c r="E104" s="12" t="s">
        <v>483</v>
      </c>
      <c r="T104" s="23" t="str">
        <f t="shared" si="46"/>
        <v>01 - Programas Sociais</v>
      </c>
      <c r="U104" s="6" t="str">
        <f t="shared" si="32"/>
        <v>01</v>
      </c>
      <c r="V104" s="6" t="s">
        <v>60</v>
      </c>
      <c r="W104" s="23" t="str">
        <f t="shared" si="47"/>
        <v>01.03 - Cultura</v>
      </c>
      <c r="X104" s="6" t="str">
        <f t="shared" si="34"/>
        <v>01.03</v>
      </c>
      <c r="Y104" s="6" t="s">
        <v>110</v>
      </c>
      <c r="Z104" s="23" t="str">
        <f t="shared" si="48"/>
        <v>01.03.18 - Memória Social e Patrimônio Cultural</v>
      </c>
      <c r="AA104" s="6" t="str">
        <f t="shared" si="36"/>
        <v>01.03.18</v>
      </c>
      <c r="AB104" s="6" t="s">
        <v>152</v>
      </c>
      <c r="AC104" s="23" t="str">
        <f t="shared" si="49"/>
        <v>01.03.18.05 - Ações mediadas</v>
      </c>
      <c r="AD104" s="23" t="s">
        <v>461</v>
      </c>
      <c r="AE104" s="23" t="s">
        <v>80</v>
      </c>
      <c r="AF104" s="26" t="s">
        <v>20</v>
      </c>
      <c r="AG104" s="26" t="s">
        <v>266</v>
      </c>
      <c r="AH104" s="26" t="s">
        <v>267</v>
      </c>
      <c r="AJ104" s="23" t="str">
        <f t="shared" si="39"/>
        <v>01 - Programas Sociais</v>
      </c>
      <c r="AK104" s="6" t="str">
        <f t="shared" si="40"/>
        <v>01</v>
      </c>
      <c r="AL104" s="6" t="s">
        <v>60</v>
      </c>
      <c r="AM104" s="23" t="str">
        <f t="shared" si="41"/>
        <v>01.04 - Lazer</v>
      </c>
      <c r="AN104" s="6" t="str">
        <f t="shared" si="42"/>
        <v>01.04</v>
      </c>
      <c r="AO104" s="6" t="s">
        <v>162</v>
      </c>
      <c r="AP104" s="23" t="str">
        <f t="shared" si="43"/>
        <v>01.04.21 - Desenvolvimento Físico-Esportivo</v>
      </c>
      <c r="AQ104" s="6" t="str">
        <f t="shared" si="44"/>
        <v>01.04.21</v>
      </c>
      <c r="AR104" s="6" t="s">
        <v>163</v>
      </c>
      <c r="AS104" s="23" t="str">
        <f t="shared" si="45"/>
        <v xml:space="preserve">01.04.21.03 - Competições físico-esportivas </v>
      </c>
      <c r="AT104" s="23" t="s">
        <v>169</v>
      </c>
      <c r="AU104" s="23" t="s">
        <v>171</v>
      </c>
      <c r="AV104" s="26" t="s">
        <v>20</v>
      </c>
      <c r="AW104" s="26" t="s">
        <v>266</v>
      </c>
      <c r="AX104" s="26" t="s">
        <v>267</v>
      </c>
      <c r="AY104" s="28" t="str">
        <f t="shared" si="38"/>
        <v>01042103</v>
      </c>
    </row>
    <row r="105" spans="1:51" ht="22.5" x14ac:dyDescent="0.25">
      <c r="A105" s="8" t="s">
        <v>110</v>
      </c>
      <c r="B105" s="4" t="s">
        <v>146</v>
      </c>
      <c r="C105" s="4" t="s">
        <v>261</v>
      </c>
      <c r="D105" s="4" t="s">
        <v>484</v>
      </c>
      <c r="E105" s="12" t="s">
        <v>263</v>
      </c>
      <c r="T105" s="23" t="str">
        <f t="shared" si="46"/>
        <v>01 - Programas Sociais</v>
      </c>
      <c r="U105" s="6" t="str">
        <f t="shared" si="32"/>
        <v>01</v>
      </c>
      <c r="V105" s="6" t="s">
        <v>60</v>
      </c>
      <c r="W105" s="23" t="str">
        <f t="shared" si="47"/>
        <v>01.03 - Cultura</v>
      </c>
      <c r="X105" s="6" t="str">
        <f t="shared" si="34"/>
        <v>01.03</v>
      </c>
      <c r="Y105" s="6" t="s">
        <v>110</v>
      </c>
      <c r="Z105" s="23" t="str">
        <f t="shared" si="48"/>
        <v>01.03.18 - Memória Social e Patrimônio Cultural</v>
      </c>
      <c r="AA105" s="6" t="str">
        <f t="shared" si="36"/>
        <v>01.03.18</v>
      </c>
      <c r="AB105" s="6" t="s">
        <v>152</v>
      </c>
      <c r="AC105" s="23" t="str">
        <f t="shared" si="49"/>
        <v>01.03.18.06 - Apresentações</v>
      </c>
      <c r="AD105" s="23" t="s">
        <v>154</v>
      </c>
      <c r="AE105" s="23" t="s">
        <v>117</v>
      </c>
      <c r="AF105" s="26" t="s">
        <v>20</v>
      </c>
      <c r="AG105" s="26" t="s">
        <v>266</v>
      </c>
      <c r="AH105" s="26" t="s">
        <v>267</v>
      </c>
      <c r="AJ105" s="23" t="str">
        <f t="shared" si="39"/>
        <v>01 - Programas Sociais</v>
      </c>
      <c r="AK105" s="6" t="str">
        <f t="shared" si="40"/>
        <v>01</v>
      </c>
      <c r="AL105" s="6" t="s">
        <v>60</v>
      </c>
      <c r="AM105" s="23" t="str">
        <f t="shared" si="41"/>
        <v>01.04 - Lazer</v>
      </c>
      <c r="AN105" s="6" t="str">
        <f t="shared" si="42"/>
        <v>01.04</v>
      </c>
      <c r="AO105" s="6" t="s">
        <v>162</v>
      </c>
      <c r="AP105" s="23" t="str">
        <f t="shared" si="43"/>
        <v>01.04.21 - Desenvolvimento Físico-Esportivo</v>
      </c>
      <c r="AQ105" s="6" t="str">
        <f t="shared" si="44"/>
        <v>01.04.21</v>
      </c>
      <c r="AR105" s="6" t="s">
        <v>163</v>
      </c>
      <c r="AS105" s="23" t="str">
        <f t="shared" si="45"/>
        <v>01.04.21.04 - Ações formativas</v>
      </c>
      <c r="AT105" s="23" t="s">
        <v>172</v>
      </c>
      <c r="AU105" s="23" t="s">
        <v>77</v>
      </c>
      <c r="AV105" s="26" t="s">
        <v>20</v>
      </c>
      <c r="AW105" s="26" t="s">
        <v>266</v>
      </c>
      <c r="AX105" s="26" t="s">
        <v>267</v>
      </c>
      <c r="AY105" s="28" t="str">
        <f t="shared" si="38"/>
        <v>01042104</v>
      </c>
    </row>
    <row r="106" spans="1:51" ht="22.5" x14ac:dyDescent="0.25">
      <c r="A106" s="8" t="s">
        <v>162</v>
      </c>
      <c r="B106" s="4" t="s">
        <v>163</v>
      </c>
      <c r="C106" s="4" t="s">
        <v>298</v>
      </c>
      <c r="D106" s="4" t="s">
        <v>485</v>
      </c>
      <c r="E106" s="11" t="s">
        <v>263</v>
      </c>
      <c r="T106" s="23" t="str">
        <f t="shared" si="46"/>
        <v>01 - Programas Sociais</v>
      </c>
      <c r="U106" s="6" t="str">
        <f t="shared" si="32"/>
        <v>01</v>
      </c>
      <c r="V106" s="6" t="s">
        <v>60</v>
      </c>
      <c r="W106" s="23" t="str">
        <f t="shared" si="47"/>
        <v>01.03 - Cultura</v>
      </c>
      <c r="X106" s="6" t="str">
        <f t="shared" si="34"/>
        <v>01.03</v>
      </c>
      <c r="Y106" s="6" t="s">
        <v>110</v>
      </c>
      <c r="Z106" s="23" t="str">
        <f t="shared" si="48"/>
        <v>01.03.18 - Memória Social e Patrimônio Cultural</v>
      </c>
      <c r="AA106" s="6" t="str">
        <f t="shared" si="36"/>
        <v>01.03.18</v>
      </c>
      <c r="AB106" s="6" t="s">
        <v>152</v>
      </c>
      <c r="AC106" s="23" t="str">
        <f t="shared" si="49"/>
        <v>01.03.18.07 - Eventos</v>
      </c>
      <c r="AD106" s="23" t="s">
        <v>464</v>
      </c>
      <c r="AE106" s="23" t="s">
        <v>106</v>
      </c>
      <c r="AF106" s="26" t="s">
        <v>20</v>
      </c>
      <c r="AG106" s="26" t="s">
        <v>266</v>
      </c>
      <c r="AH106" s="26" t="s">
        <v>267</v>
      </c>
      <c r="AJ106" s="23" t="str">
        <f t="shared" si="39"/>
        <v>01 - Programas Sociais</v>
      </c>
      <c r="AK106" s="6" t="str">
        <f t="shared" si="40"/>
        <v>01</v>
      </c>
      <c r="AL106" s="6" t="s">
        <v>60</v>
      </c>
      <c r="AM106" s="23" t="str">
        <f t="shared" si="41"/>
        <v>01.04 - Lazer</v>
      </c>
      <c r="AN106" s="6" t="str">
        <f t="shared" si="42"/>
        <v>01.04</v>
      </c>
      <c r="AO106" s="6" t="s">
        <v>162</v>
      </c>
      <c r="AP106" s="23" t="str">
        <f t="shared" si="43"/>
        <v>01.04.21 - Desenvolvimento Físico-Esportivo</v>
      </c>
      <c r="AQ106" s="6" t="str">
        <f t="shared" si="44"/>
        <v>01.04.21</v>
      </c>
      <c r="AR106" s="6" t="s">
        <v>163</v>
      </c>
      <c r="AS106" s="23" t="str">
        <f t="shared" si="45"/>
        <v>01.04.21.05 - Ações mediadas</v>
      </c>
      <c r="AT106" s="23" t="s">
        <v>174</v>
      </c>
      <c r="AU106" s="23" t="s">
        <v>80</v>
      </c>
      <c r="AV106" s="26" t="s">
        <v>20</v>
      </c>
      <c r="AW106" s="26" t="s">
        <v>266</v>
      </c>
      <c r="AX106" s="26" t="s">
        <v>267</v>
      </c>
      <c r="AY106" s="28" t="str">
        <f t="shared" si="38"/>
        <v>01042105</v>
      </c>
    </row>
    <row r="107" spans="1:51" ht="22.5" x14ac:dyDescent="0.25">
      <c r="A107" s="8" t="s">
        <v>162</v>
      </c>
      <c r="B107" s="4" t="s">
        <v>163</v>
      </c>
      <c r="C107" s="4" t="s">
        <v>298</v>
      </c>
      <c r="D107" s="4" t="s">
        <v>486</v>
      </c>
      <c r="E107" s="11" t="s">
        <v>306</v>
      </c>
      <c r="T107" s="23" t="str">
        <f t="shared" si="46"/>
        <v>01 - Programas Sociais</v>
      </c>
      <c r="U107" s="6" t="str">
        <f t="shared" si="32"/>
        <v>01</v>
      </c>
      <c r="V107" s="6" t="s">
        <v>60</v>
      </c>
      <c r="W107" s="23" t="str">
        <f t="shared" si="47"/>
        <v>01.03 - Cultura</v>
      </c>
      <c r="X107" s="6" t="str">
        <f t="shared" si="34"/>
        <v>01.03</v>
      </c>
      <c r="Y107" s="6" t="s">
        <v>110</v>
      </c>
      <c r="Z107" s="23" t="str">
        <f t="shared" si="48"/>
        <v>01.03.18 - Memória Social e Patrimônio Cultural</v>
      </c>
      <c r="AA107" s="6" t="str">
        <f t="shared" si="36"/>
        <v>01.03.18</v>
      </c>
      <c r="AB107" s="6" t="s">
        <v>152</v>
      </c>
      <c r="AC107" s="23" t="str">
        <f t="shared" si="49"/>
        <v>01.03.18.08 - Exposição</v>
      </c>
      <c r="AD107" s="23" t="s">
        <v>156</v>
      </c>
      <c r="AE107" s="23" t="s">
        <v>83</v>
      </c>
      <c r="AF107" s="26" t="s">
        <v>20</v>
      </c>
      <c r="AG107" s="26" t="s">
        <v>266</v>
      </c>
      <c r="AH107" s="26" t="s">
        <v>267</v>
      </c>
      <c r="AJ107" s="23" t="str">
        <f t="shared" si="39"/>
        <v>01 - Programas Sociais</v>
      </c>
      <c r="AK107" s="6" t="str">
        <f t="shared" si="40"/>
        <v>01</v>
      </c>
      <c r="AL107" s="6" t="s">
        <v>60</v>
      </c>
      <c r="AM107" s="23" t="str">
        <f t="shared" si="41"/>
        <v>01.04 - Lazer</v>
      </c>
      <c r="AN107" s="6" t="str">
        <f t="shared" si="42"/>
        <v>01.04</v>
      </c>
      <c r="AO107" s="6" t="s">
        <v>162</v>
      </c>
      <c r="AP107" s="23" t="str">
        <f t="shared" si="43"/>
        <v>01.04.21 - Desenvolvimento Físico-Esportivo</v>
      </c>
      <c r="AQ107" s="6" t="str">
        <f t="shared" si="44"/>
        <v>01.04.21</v>
      </c>
      <c r="AR107" s="6" t="s">
        <v>163</v>
      </c>
      <c r="AS107" s="23" t="str">
        <f t="shared" si="45"/>
        <v>01.04.21.06 - Apresentações</v>
      </c>
      <c r="AT107" s="23" t="s">
        <v>487</v>
      </c>
      <c r="AU107" s="23" t="s">
        <v>117</v>
      </c>
      <c r="AV107" s="26" t="s">
        <v>20</v>
      </c>
      <c r="AW107" s="26" t="s">
        <v>266</v>
      </c>
      <c r="AX107" s="26" t="s">
        <v>267</v>
      </c>
      <c r="AY107" s="28" t="str">
        <f t="shared" si="38"/>
        <v>01042106</v>
      </c>
    </row>
    <row r="108" spans="1:51" ht="22.5" x14ac:dyDescent="0.25">
      <c r="A108" s="8" t="s">
        <v>162</v>
      </c>
      <c r="B108" s="4" t="s">
        <v>163</v>
      </c>
      <c r="C108" s="4" t="s">
        <v>488</v>
      </c>
      <c r="D108" s="4" t="s">
        <v>489</v>
      </c>
      <c r="E108" s="11" t="s">
        <v>263</v>
      </c>
      <c r="T108" s="23" t="str">
        <f t="shared" si="46"/>
        <v>01 - Programas Sociais</v>
      </c>
      <c r="U108" s="6" t="str">
        <f t="shared" si="32"/>
        <v>01</v>
      </c>
      <c r="V108" s="6" t="s">
        <v>60</v>
      </c>
      <c r="W108" s="23" t="str">
        <f t="shared" si="47"/>
        <v>01.03 - Cultura</v>
      </c>
      <c r="X108" s="6" t="str">
        <f t="shared" si="34"/>
        <v>01.03</v>
      </c>
      <c r="Y108" s="6" t="s">
        <v>110</v>
      </c>
      <c r="Z108" s="23" t="str">
        <f t="shared" si="48"/>
        <v>01.03.19 - Arte Educação</v>
      </c>
      <c r="AA108" s="6" t="str">
        <f t="shared" si="36"/>
        <v>01.03.19</v>
      </c>
      <c r="AB108" s="6" t="s">
        <v>159</v>
      </c>
      <c r="AC108" s="23" t="str">
        <f t="shared" si="49"/>
        <v>01.03.19.01 - Incentivo artístico e cultural</v>
      </c>
      <c r="AD108" s="23" t="s">
        <v>467</v>
      </c>
      <c r="AE108" s="23" t="s">
        <v>221</v>
      </c>
      <c r="AF108" s="26" t="s">
        <v>20</v>
      </c>
      <c r="AG108" s="26" t="s">
        <v>266</v>
      </c>
      <c r="AH108" s="26" t="s">
        <v>267</v>
      </c>
      <c r="AJ108" s="23" t="str">
        <f t="shared" si="39"/>
        <v>01 - Programas Sociais</v>
      </c>
      <c r="AK108" s="6" t="str">
        <f t="shared" si="40"/>
        <v>01</v>
      </c>
      <c r="AL108" s="6" t="s">
        <v>60</v>
      </c>
      <c r="AM108" s="23" t="str">
        <f t="shared" si="41"/>
        <v>01.04 - Lazer</v>
      </c>
      <c r="AN108" s="6" t="str">
        <f t="shared" si="42"/>
        <v>01.04</v>
      </c>
      <c r="AO108" s="6" t="s">
        <v>162</v>
      </c>
      <c r="AP108" s="23" t="str">
        <f t="shared" si="43"/>
        <v>01.04.21 - Desenvolvimento Físico-Esportivo</v>
      </c>
      <c r="AQ108" s="6" t="str">
        <f t="shared" si="44"/>
        <v>01.04.21</v>
      </c>
      <c r="AR108" s="6" t="s">
        <v>163</v>
      </c>
      <c r="AS108" s="23" t="str">
        <f t="shared" si="45"/>
        <v>01.04.21.07 - Eventos</v>
      </c>
      <c r="AT108" s="23" t="s">
        <v>490</v>
      </c>
      <c r="AU108" s="23" t="s">
        <v>106</v>
      </c>
      <c r="AV108" s="26" t="s">
        <v>20</v>
      </c>
      <c r="AW108" s="26" t="s">
        <v>266</v>
      </c>
      <c r="AX108" s="26" t="s">
        <v>267</v>
      </c>
      <c r="AY108" s="28" t="str">
        <f t="shared" si="38"/>
        <v>01042107</v>
      </c>
    </row>
    <row r="109" spans="1:51" x14ac:dyDescent="0.25">
      <c r="A109" s="8" t="s">
        <v>162</v>
      </c>
      <c r="B109" s="4" t="s">
        <v>163</v>
      </c>
      <c r="C109" s="4" t="s">
        <v>488</v>
      </c>
      <c r="D109" s="4" t="s">
        <v>491</v>
      </c>
      <c r="E109" s="11" t="s">
        <v>263</v>
      </c>
      <c r="T109" s="23" t="str">
        <f t="shared" si="46"/>
        <v>01 - Programas Sociais</v>
      </c>
      <c r="U109" s="6" t="str">
        <f t="shared" si="32"/>
        <v>01</v>
      </c>
      <c r="V109" s="6" t="s">
        <v>60</v>
      </c>
      <c r="W109" s="23" t="str">
        <f t="shared" si="47"/>
        <v>01.03 - Cultura</v>
      </c>
      <c r="X109" s="6" t="str">
        <f t="shared" si="34"/>
        <v>01.03</v>
      </c>
      <c r="Y109" s="6" t="s">
        <v>110</v>
      </c>
      <c r="Z109" s="23" t="str">
        <f t="shared" si="48"/>
        <v>01.03.19 - Arte Educação</v>
      </c>
      <c r="AA109" s="6" t="str">
        <f t="shared" si="36"/>
        <v>01.03.19</v>
      </c>
      <c r="AB109" s="6" t="s">
        <v>159</v>
      </c>
      <c r="AC109" s="23" t="str">
        <f t="shared" si="49"/>
        <v>01.03.19.02 - Intercâmbio</v>
      </c>
      <c r="AD109" s="23" t="s">
        <v>469</v>
      </c>
      <c r="AE109" s="23" t="s">
        <v>222</v>
      </c>
      <c r="AF109" s="26" t="s">
        <v>20</v>
      </c>
      <c r="AG109" s="26" t="s">
        <v>266</v>
      </c>
      <c r="AH109" s="26" t="s">
        <v>267</v>
      </c>
      <c r="AJ109" s="23" t="str">
        <f t="shared" si="39"/>
        <v>01 - Programas Sociais</v>
      </c>
      <c r="AK109" s="6" t="str">
        <f t="shared" si="40"/>
        <v>01</v>
      </c>
      <c r="AL109" s="6" t="s">
        <v>60</v>
      </c>
      <c r="AM109" s="23" t="str">
        <f t="shared" si="41"/>
        <v>01.04 - Lazer</v>
      </c>
      <c r="AN109" s="6" t="str">
        <f t="shared" si="42"/>
        <v>01.04</v>
      </c>
      <c r="AO109" s="6" t="s">
        <v>162</v>
      </c>
      <c r="AP109" s="23" t="str">
        <f t="shared" si="43"/>
        <v>01.04.21 - Desenvolvimento Físico-Esportivo</v>
      </c>
      <c r="AQ109" s="6" t="str">
        <f t="shared" si="44"/>
        <v>01.04.21</v>
      </c>
      <c r="AR109" s="6" t="s">
        <v>163</v>
      </c>
      <c r="AS109" s="23" t="str">
        <f t="shared" si="45"/>
        <v>01.04.21.08 - Exposição</v>
      </c>
      <c r="AT109" s="23" t="s">
        <v>492</v>
      </c>
      <c r="AU109" s="23" t="s">
        <v>83</v>
      </c>
      <c r="AV109" s="26" t="s">
        <v>20</v>
      </c>
      <c r="AW109" s="26" t="s">
        <v>266</v>
      </c>
      <c r="AX109" s="26" t="s">
        <v>267</v>
      </c>
      <c r="AY109" s="28" t="str">
        <f t="shared" si="38"/>
        <v>01042108</v>
      </c>
    </row>
    <row r="110" spans="1:51" x14ac:dyDescent="0.25">
      <c r="A110" s="8" t="s">
        <v>162</v>
      </c>
      <c r="B110" s="4" t="s">
        <v>163</v>
      </c>
      <c r="C110" s="4" t="s">
        <v>488</v>
      </c>
      <c r="D110" s="4" t="s">
        <v>493</v>
      </c>
      <c r="E110" s="11" t="s">
        <v>263</v>
      </c>
      <c r="T110" s="23" t="str">
        <f t="shared" si="46"/>
        <v>01 - Programas Sociais</v>
      </c>
      <c r="U110" s="6" t="str">
        <f t="shared" si="32"/>
        <v>01</v>
      </c>
      <c r="V110" s="6" t="s">
        <v>60</v>
      </c>
      <c r="W110" s="23" t="str">
        <f t="shared" si="47"/>
        <v>01.03 - Cultura</v>
      </c>
      <c r="X110" s="6" t="str">
        <f t="shared" si="34"/>
        <v>01.03</v>
      </c>
      <c r="Y110" s="6" t="s">
        <v>110</v>
      </c>
      <c r="Z110" s="23" t="str">
        <f t="shared" si="48"/>
        <v>01.03.19 - Arte Educação</v>
      </c>
      <c r="AA110" s="6" t="str">
        <f t="shared" si="36"/>
        <v>01.03.19</v>
      </c>
      <c r="AB110" s="6" t="s">
        <v>159</v>
      </c>
      <c r="AC110" s="23" t="str">
        <f t="shared" si="49"/>
        <v>01.03.19.03 - Ações formativas</v>
      </c>
      <c r="AD110" s="23" t="s">
        <v>158</v>
      </c>
      <c r="AE110" s="23" t="s">
        <v>77</v>
      </c>
      <c r="AF110" s="26" t="s">
        <v>20</v>
      </c>
      <c r="AG110" s="26" t="s">
        <v>266</v>
      </c>
      <c r="AH110" s="26" t="s">
        <v>267</v>
      </c>
      <c r="AJ110" s="23" t="str">
        <f t="shared" si="39"/>
        <v>01 - Programas Sociais</v>
      </c>
      <c r="AK110" s="6" t="str">
        <f t="shared" si="40"/>
        <v>01</v>
      </c>
      <c r="AL110" s="6" t="s">
        <v>60</v>
      </c>
      <c r="AM110" s="23" t="str">
        <f t="shared" si="41"/>
        <v>01.04 - Lazer</v>
      </c>
      <c r="AN110" s="6" t="str">
        <f t="shared" si="42"/>
        <v>01.04</v>
      </c>
      <c r="AO110" s="6" t="s">
        <v>162</v>
      </c>
      <c r="AP110" s="23" t="str">
        <f t="shared" si="43"/>
        <v>01.04.22 - Recreação</v>
      </c>
      <c r="AQ110" s="6" t="str">
        <f t="shared" si="44"/>
        <v>01.04.22</v>
      </c>
      <c r="AR110" s="6" t="s">
        <v>177</v>
      </c>
      <c r="AS110" s="23" t="str">
        <f t="shared" si="45"/>
        <v>01.04.22.01 - Colônias recreativas</v>
      </c>
      <c r="AT110" s="23" t="s">
        <v>494</v>
      </c>
      <c r="AU110" s="23" t="s">
        <v>225</v>
      </c>
      <c r="AV110" s="26" t="s">
        <v>20</v>
      </c>
      <c r="AW110" s="26" t="s">
        <v>266</v>
      </c>
      <c r="AX110" s="26" t="s">
        <v>267</v>
      </c>
      <c r="AY110" s="28" t="str">
        <f t="shared" si="38"/>
        <v>01042201</v>
      </c>
    </row>
    <row r="111" spans="1:51" x14ac:dyDescent="0.25">
      <c r="A111" s="8" t="s">
        <v>162</v>
      </c>
      <c r="B111" s="4" t="s">
        <v>163</v>
      </c>
      <c r="C111" s="4" t="s">
        <v>488</v>
      </c>
      <c r="D111" s="4" t="s">
        <v>495</v>
      </c>
      <c r="E111" s="11" t="s">
        <v>263</v>
      </c>
      <c r="T111" s="23" t="str">
        <f t="shared" si="46"/>
        <v>01 - Programas Sociais</v>
      </c>
      <c r="U111" s="6" t="str">
        <f t="shared" si="32"/>
        <v>01</v>
      </c>
      <c r="V111" s="6" t="s">
        <v>60</v>
      </c>
      <c r="W111" s="23" t="str">
        <f t="shared" si="47"/>
        <v>01.03 - Cultura</v>
      </c>
      <c r="X111" s="6" t="str">
        <f t="shared" si="34"/>
        <v>01.03</v>
      </c>
      <c r="Y111" s="6" t="s">
        <v>110</v>
      </c>
      <c r="Z111" s="23" t="str">
        <f t="shared" si="48"/>
        <v>01.03.19 - Arte Educação</v>
      </c>
      <c r="AA111" s="6" t="str">
        <f t="shared" si="36"/>
        <v>01.03.19</v>
      </c>
      <c r="AB111" s="6" t="s">
        <v>159</v>
      </c>
      <c r="AC111" s="23" t="str">
        <f t="shared" si="49"/>
        <v>01.03.19.04 - Ações mediadas</v>
      </c>
      <c r="AD111" s="23" t="s">
        <v>472</v>
      </c>
      <c r="AE111" s="23" t="s">
        <v>80</v>
      </c>
      <c r="AF111" s="26" t="s">
        <v>20</v>
      </c>
      <c r="AG111" s="26" t="s">
        <v>266</v>
      </c>
      <c r="AH111" s="26" t="s">
        <v>267</v>
      </c>
      <c r="AJ111" s="23" t="str">
        <f t="shared" si="39"/>
        <v>01 - Programas Sociais</v>
      </c>
      <c r="AK111" s="6" t="str">
        <f t="shared" si="40"/>
        <v>01</v>
      </c>
      <c r="AL111" s="6" t="s">
        <v>60</v>
      </c>
      <c r="AM111" s="23" t="str">
        <f t="shared" si="41"/>
        <v>01.04 - Lazer</v>
      </c>
      <c r="AN111" s="6" t="str">
        <f t="shared" si="42"/>
        <v>01.04</v>
      </c>
      <c r="AO111" s="6" t="s">
        <v>162</v>
      </c>
      <c r="AP111" s="23" t="str">
        <f t="shared" si="43"/>
        <v>01.04.22 - Recreação</v>
      </c>
      <c r="AQ111" s="6" t="str">
        <f t="shared" si="44"/>
        <v>01.04.22</v>
      </c>
      <c r="AR111" s="6" t="s">
        <v>177</v>
      </c>
      <c r="AS111" s="23" t="str">
        <f t="shared" si="45"/>
        <v>01.04.22.03 - Festa e festividades</v>
      </c>
      <c r="AT111" s="23" t="s">
        <v>176</v>
      </c>
      <c r="AU111" s="23" t="s">
        <v>179</v>
      </c>
      <c r="AV111" s="26" t="s">
        <v>20</v>
      </c>
      <c r="AW111" s="26" t="s">
        <v>266</v>
      </c>
      <c r="AX111" s="26" t="s">
        <v>267</v>
      </c>
      <c r="AY111" s="28" t="str">
        <f t="shared" si="38"/>
        <v>01042203</v>
      </c>
    </row>
    <row r="112" spans="1:51" x14ac:dyDescent="0.25">
      <c r="A112" s="8" t="s">
        <v>162</v>
      </c>
      <c r="B112" s="4" t="s">
        <v>177</v>
      </c>
      <c r="C112" s="4" t="s">
        <v>261</v>
      </c>
      <c r="D112" s="4" t="s">
        <v>496</v>
      </c>
      <c r="E112" s="11" t="s">
        <v>263</v>
      </c>
      <c r="T112" s="23" t="str">
        <f t="shared" si="46"/>
        <v>01 - Programas Sociais</v>
      </c>
      <c r="U112" s="6" t="str">
        <f t="shared" si="32"/>
        <v>01</v>
      </c>
      <c r="V112" s="6" t="s">
        <v>60</v>
      </c>
      <c r="W112" s="23" t="str">
        <f t="shared" si="47"/>
        <v>01.03 - Cultura</v>
      </c>
      <c r="X112" s="6" t="str">
        <f t="shared" si="34"/>
        <v>01.03</v>
      </c>
      <c r="Y112" s="6" t="s">
        <v>110</v>
      </c>
      <c r="Z112" s="23" t="str">
        <f t="shared" si="48"/>
        <v>01.03.19 - Arte Educação</v>
      </c>
      <c r="AA112" s="6" t="str">
        <f t="shared" si="36"/>
        <v>01.03.19</v>
      </c>
      <c r="AB112" s="6" t="s">
        <v>159</v>
      </c>
      <c r="AC112" s="23" t="str">
        <f t="shared" si="49"/>
        <v>01.03.19.05 - Apresentações</v>
      </c>
      <c r="AD112" s="23" t="s">
        <v>474</v>
      </c>
      <c r="AE112" s="23" t="s">
        <v>117</v>
      </c>
      <c r="AF112" s="26" t="s">
        <v>20</v>
      </c>
      <c r="AG112" s="26" t="s">
        <v>266</v>
      </c>
      <c r="AH112" s="26" t="s">
        <v>267</v>
      </c>
      <c r="AJ112" s="23" t="str">
        <f t="shared" si="39"/>
        <v>01 - Programas Sociais</v>
      </c>
      <c r="AK112" s="6" t="str">
        <f t="shared" si="40"/>
        <v>01</v>
      </c>
      <c r="AL112" s="6" t="s">
        <v>60</v>
      </c>
      <c r="AM112" s="23" t="str">
        <f t="shared" si="41"/>
        <v>01.04 - Lazer</v>
      </c>
      <c r="AN112" s="6" t="str">
        <f t="shared" si="42"/>
        <v>01.04</v>
      </c>
      <c r="AO112" s="6" t="s">
        <v>162</v>
      </c>
      <c r="AP112" s="23" t="str">
        <f t="shared" si="43"/>
        <v>01.04.22 - Recreação</v>
      </c>
      <c r="AQ112" s="6" t="str">
        <f t="shared" si="44"/>
        <v>01.04.22</v>
      </c>
      <c r="AR112" s="6" t="s">
        <v>177</v>
      </c>
      <c r="AS112" s="23" t="str">
        <f t="shared" si="45"/>
        <v>01.04.22.04 - Multipráticas recreativas</v>
      </c>
      <c r="AT112" s="23" t="s">
        <v>180</v>
      </c>
      <c r="AU112" s="23" t="s">
        <v>182</v>
      </c>
      <c r="AV112" s="26" t="s">
        <v>20</v>
      </c>
      <c r="AW112" s="26" t="s">
        <v>266</v>
      </c>
      <c r="AX112" s="26" t="s">
        <v>267</v>
      </c>
      <c r="AY112" s="28" t="str">
        <f t="shared" si="38"/>
        <v>01042204</v>
      </c>
    </row>
    <row r="113" spans="1:51" x14ac:dyDescent="0.25">
      <c r="A113" s="8" t="s">
        <v>162</v>
      </c>
      <c r="B113" s="4" t="s">
        <v>184</v>
      </c>
      <c r="C113" s="6" t="s">
        <v>303</v>
      </c>
      <c r="D113" s="4" t="s">
        <v>497</v>
      </c>
      <c r="E113" s="11" t="s">
        <v>263</v>
      </c>
      <c r="T113" s="23" t="str">
        <f t="shared" si="46"/>
        <v>01 - Programas Sociais</v>
      </c>
      <c r="U113" s="6" t="str">
        <f t="shared" si="32"/>
        <v>01</v>
      </c>
      <c r="V113" s="6" t="s">
        <v>60</v>
      </c>
      <c r="W113" s="23" t="str">
        <f t="shared" si="47"/>
        <v>01.03 - Cultura</v>
      </c>
      <c r="X113" s="6" t="str">
        <f t="shared" si="34"/>
        <v>01.03</v>
      </c>
      <c r="Y113" s="6" t="s">
        <v>110</v>
      </c>
      <c r="Z113" s="23" t="str">
        <f t="shared" si="48"/>
        <v>01.03.19 - Arte Educação</v>
      </c>
      <c r="AA113" s="6" t="str">
        <f t="shared" si="36"/>
        <v>01.03.19</v>
      </c>
      <c r="AB113" s="6" t="s">
        <v>159</v>
      </c>
      <c r="AC113" s="23" t="str">
        <f t="shared" si="49"/>
        <v>01.03.19.06 - Eventos</v>
      </c>
      <c r="AD113" s="23" t="s">
        <v>476</v>
      </c>
      <c r="AE113" s="23" t="s">
        <v>106</v>
      </c>
      <c r="AF113" s="26" t="s">
        <v>20</v>
      </c>
      <c r="AG113" s="26" t="s">
        <v>266</v>
      </c>
      <c r="AH113" s="26" t="s">
        <v>267</v>
      </c>
      <c r="AJ113" s="23" t="str">
        <f t="shared" ref="AJ113:AJ139" si="50">AK113&amp;" - "&amp;AL113</f>
        <v>01 - Programas Sociais</v>
      </c>
      <c r="AK113" s="6" t="str">
        <f t="shared" ref="AK113:AK147" si="51">LEFT(AT113,2)</f>
        <v>01</v>
      </c>
      <c r="AL113" s="6" t="s">
        <v>60</v>
      </c>
      <c r="AM113" s="23" t="str">
        <f t="shared" ref="AM113:AM139" si="52">AN113&amp;" - "&amp;AO113</f>
        <v>01.04 - Lazer</v>
      </c>
      <c r="AN113" s="6" t="str">
        <f t="shared" ref="AN113:AN147" si="53">LEFT(AT113,5)</f>
        <v>01.04</v>
      </c>
      <c r="AO113" s="6" t="s">
        <v>162</v>
      </c>
      <c r="AP113" s="23" t="str">
        <f t="shared" ref="AP113:AP139" si="54">AQ113&amp;" - "&amp;AR113</f>
        <v>01.04.22 - Recreação</v>
      </c>
      <c r="AQ113" s="6" t="str">
        <f t="shared" ref="AQ113:AQ147" si="55">LEFT(AT113,8)</f>
        <v>01.04.22</v>
      </c>
      <c r="AR113" s="6" t="s">
        <v>177</v>
      </c>
      <c r="AS113" s="23" t="str">
        <f t="shared" ref="AS113:AS139" si="56">AT113&amp;" - "&amp;AU113</f>
        <v>01.04.22.05 - Ações formativas</v>
      </c>
      <c r="AT113" s="23" t="s">
        <v>498</v>
      </c>
      <c r="AU113" s="23" t="s">
        <v>77</v>
      </c>
      <c r="AV113" s="26" t="s">
        <v>20</v>
      </c>
      <c r="AW113" s="26" t="s">
        <v>266</v>
      </c>
      <c r="AX113" s="26" t="s">
        <v>267</v>
      </c>
      <c r="AY113" s="28" t="str">
        <f t="shared" si="38"/>
        <v>01042205</v>
      </c>
    </row>
    <row r="114" spans="1:51" x14ac:dyDescent="0.25">
      <c r="A114" s="8" t="s">
        <v>162</v>
      </c>
      <c r="B114" s="4" t="s">
        <v>184</v>
      </c>
      <c r="C114" s="6" t="s">
        <v>303</v>
      </c>
      <c r="D114" s="4" t="s">
        <v>499</v>
      </c>
      <c r="E114" s="11" t="s">
        <v>263</v>
      </c>
      <c r="T114" s="23" t="str">
        <f t="shared" ref="T114:T132" si="57">U114&amp;" - "&amp;V114</f>
        <v>01 - Programas Sociais</v>
      </c>
      <c r="U114" s="6" t="str">
        <f t="shared" si="32"/>
        <v>01</v>
      </c>
      <c r="V114" s="6" t="s">
        <v>60</v>
      </c>
      <c r="W114" s="23" t="str">
        <f t="shared" ref="W114:W132" si="58">X114&amp;" - "&amp;Y114</f>
        <v>01.03 - Cultura</v>
      </c>
      <c r="X114" s="6" t="str">
        <f t="shared" si="34"/>
        <v>01.03</v>
      </c>
      <c r="Y114" s="6" t="s">
        <v>110</v>
      </c>
      <c r="Z114" s="23" t="str">
        <f t="shared" ref="Z114:Z132" si="59">AA114&amp;" - "&amp;AB114</f>
        <v>01.03.19 - Arte Educação</v>
      </c>
      <c r="AA114" s="6" t="str">
        <f t="shared" si="36"/>
        <v>01.03.19</v>
      </c>
      <c r="AB114" s="6" t="s">
        <v>159</v>
      </c>
      <c r="AC114" s="23" t="str">
        <f t="shared" ref="AC114:AC132" si="60">AD114&amp;" - "&amp;AE114</f>
        <v>01.03.19.07 - Exposição</v>
      </c>
      <c r="AD114" s="23" t="s">
        <v>478</v>
      </c>
      <c r="AE114" s="23" t="s">
        <v>83</v>
      </c>
      <c r="AF114" s="26" t="s">
        <v>20</v>
      </c>
      <c r="AG114" s="26" t="s">
        <v>266</v>
      </c>
      <c r="AH114" s="26" t="s">
        <v>267</v>
      </c>
      <c r="AJ114" s="23" t="str">
        <f t="shared" si="50"/>
        <v>01 - Programas Sociais</v>
      </c>
      <c r="AK114" s="6" t="str">
        <f t="shared" si="51"/>
        <v>01</v>
      </c>
      <c r="AL114" s="6" t="s">
        <v>60</v>
      </c>
      <c r="AM114" s="23" t="str">
        <f t="shared" si="52"/>
        <v>01.04 - Lazer</v>
      </c>
      <c r="AN114" s="6" t="str">
        <f t="shared" si="53"/>
        <v>01.04</v>
      </c>
      <c r="AO114" s="6" t="s">
        <v>162</v>
      </c>
      <c r="AP114" s="23" t="str">
        <f t="shared" si="54"/>
        <v>01.04.22 - Recreação</v>
      </c>
      <c r="AQ114" s="6" t="str">
        <f t="shared" si="55"/>
        <v>01.04.22</v>
      </c>
      <c r="AR114" s="6" t="s">
        <v>177</v>
      </c>
      <c r="AS114" s="23" t="str">
        <f t="shared" si="56"/>
        <v>01.04.22.06 - Ações mediadas</v>
      </c>
      <c r="AT114" s="23" t="s">
        <v>500</v>
      </c>
      <c r="AU114" s="23" t="s">
        <v>80</v>
      </c>
      <c r="AV114" s="26" t="s">
        <v>20</v>
      </c>
      <c r="AW114" s="26" t="s">
        <v>266</v>
      </c>
      <c r="AX114" s="26" t="s">
        <v>267</v>
      </c>
      <c r="AY114" s="28" t="str">
        <f t="shared" si="38"/>
        <v>01042206</v>
      </c>
    </row>
    <row r="115" spans="1:51" ht="22.5" x14ac:dyDescent="0.25">
      <c r="A115" s="8" t="s">
        <v>162</v>
      </c>
      <c r="B115" s="4" t="s">
        <v>184</v>
      </c>
      <c r="C115" s="6" t="s">
        <v>307</v>
      </c>
      <c r="D115" s="4" t="s">
        <v>501</v>
      </c>
      <c r="E115" s="11" t="s">
        <v>263</v>
      </c>
      <c r="T115" s="23" t="str">
        <f t="shared" si="57"/>
        <v>01 - Programas Sociais</v>
      </c>
      <c r="U115" s="6" t="str">
        <f t="shared" si="32"/>
        <v>01</v>
      </c>
      <c r="V115" s="6" t="s">
        <v>60</v>
      </c>
      <c r="W115" s="23" t="str">
        <f t="shared" si="58"/>
        <v>01.03 - Cultura</v>
      </c>
      <c r="X115" s="6" t="str">
        <f t="shared" si="34"/>
        <v>01.03</v>
      </c>
      <c r="Y115" s="6" t="s">
        <v>110</v>
      </c>
      <c r="Z115" s="23" t="str">
        <f t="shared" si="59"/>
        <v>01.03.20 - Apoio à Programação Finalística - Cultura</v>
      </c>
      <c r="AA115" s="6" t="str">
        <f t="shared" si="36"/>
        <v>01.03.20</v>
      </c>
      <c r="AB115" s="6" t="s">
        <v>775</v>
      </c>
      <c r="AC115" s="23" t="str">
        <f t="shared" si="60"/>
        <v>01.03.20.01 - Apoio à programação finalística - Cultura</v>
      </c>
      <c r="AD115" s="23" t="s">
        <v>502</v>
      </c>
      <c r="AE115" s="23" t="s">
        <v>503</v>
      </c>
      <c r="AF115" s="26" t="s">
        <v>312</v>
      </c>
      <c r="AG115" s="26" t="s">
        <v>313</v>
      </c>
      <c r="AH115" s="26" t="s">
        <v>267</v>
      </c>
      <c r="AJ115" s="23" t="str">
        <f t="shared" si="50"/>
        <v>01 - Programas Sociais</v>
      </c>
      <c r="AK115" s="6" t="str">
        <f t="shared" si="51"/>
        <v>01</v>
      </c>
      <c r="AL115" s="6" t="s">
        <v>60</v>
      </c>
      <c r="AM115" s="23" t="str">
        <f t="shared" si="52"/>
        <v>01.04 - Lazer</v>
      </c>
      <c r="AN115" s="6" t="str">
        <f t="shared" si="53"/>
        <v>01.04</v>
      </c>
      <c r="AO115" s="6" t="s">
        <v>162</v>
      </c>
      <c r="AP115" s="23" t="str">
        <f t="shared" si="54"/>
        <v>01.04.22 - Recreação</v>
      </c>
      <c r="AQ115" s="6" t="str">
        <f t="shared" si="55"/>
        <v>01.04.22</v>
      </c>
      <c r="AR115" s="6" t="s">
        <v>177</v>
      </c>
      <c r="AS115" s="23" t="str">
        <f t="shared" si="56"/>
        <v>01.04.22.07 - Apresentações</v>
      </c>
      <c r="AT115" s="23" t="s">
        <v>504</v>
      </c>
      <c r="AU115" s="23" t="s">
        <v>117</v>
      </c>
      <c r="AV115" s="26" t="s">
        <v>20</v>
      </c>
      <c r="AW115" s="26" t="s">
        <v>266</v>
      </c>
      <c r="AX115" s="26" t="s">
        <v>267</v>
      </c>
      <c r="AY115" s="28" t="str">
        <f t="shared" si="38"/>
        <v>01042207</v>
      </c>
    </row>
    <row r="116" spans="1:51" ht="22.5" x14ac:dyDescent="0.25">
      <c r="A116" s="8" t="s">
        <v>191</v>
      </c>
      <c r="B116" s="4" t="s">
        <v>192</v>
      </c>
      <c r="C116" s="4" t="s">
        <v>261</v>
      </c>
      <c r="D116" s="4" t="s">
        <v>505</v>
      </c>
      <c r="E116" s="11" t="s">
        <v>263</v>
      </c>
      <c r="T116" s="23" t="str">
        <f t="shared" si="57"/>
        <v>01 - Programas Sociais</v>
      </c>
      <c r="U116" s="6" t="str">
        <f t="shared" si="32"/>
        <v>01</v>
      </c>
      <c r="V116" s="6" t="s">
        <v>60</v>
      </c>
      <c r="W116" s="23" t="str">
        <f t="shared" si="58"/>
        <v>01.04 - Lazer</v>
      </c>
      <c r="X116" s="6" t="str">
        <f t="shared" si="34"/>
        <v>01.04</v>
      </c>
      <c r="Y116" s="6" t="s">
        <v>162</v>
      </c>
      <c r="Z116" s="23" t="str">
        <f t="shared" si="59"/>
        <v>01.04.21 - Desenvolvimento Físico-Esportivo</v>
      </c>
      <c r="AA116" s="6" t="str">
        <f t="shared" si="36"/>
        <v>01.04.21</v>
      </c>
      <c r="AB116" s="6" t="s">
        <v>163</v>
      </c>
      <c r="AC116" s="23" t="str">
        <f t="shared" si="60"/>
        <v>01.04.21.01 - Exercício físicos sistematicos</v>
      </c>
      <c r="AD116" s="23" t="s">
        <v>161</v>
      </c>
      <c r="AE116" s="23" t="s">
        <v>165</v>
      </c>
      <c r="AF116" s="26" t="s">
        <v>20</v>
      </c>
      <c r="AG116" s="26" t="s">
        <v>266</v>
      </c>
      <c r="AH116" s="26" t="s">
        <v>267</v>
      </c>
      <c r="AJ116" s="23" t="str">
        <f t="shared" si="50"/>
        <v>01 - Programas Sociais</v>
      </c>
      <c r="AK116" s="6" t="str">
        <f t="shared" si="51"/>
        <v>01</v>
      </c>
      <c r="AL116" s="6" t="s">
        <v>60</v>
      </c>
      <c r="AM116" s="23" t="str">
        <f t="shared" si="52"/>
        <v>01.04 - Lazer</v>
      </c>
      <c r="AN116" s="6" t="str">
        <f t="shared" si="53"/>
        <v>01.04</v>
      </c>
      <c r="AO116" s="6" t="s">
        <v>162</v>
      </c>
      <c r="AP116" s="23" t="str">
        <f t="shared" si="54"/>
        <v>01.04.22 - Recreação</v>
      </c>
      <c r="AQ116" s="6" t="str">
        <f t="shared" si="55"/>
        <v>01.04.22</v>
      </c>
      <c r="AR116" s="6" t="s">
        <v>177</v>
      </c>
      <c r="AS116" s="23" t="str">
        <f t="shared" si="56"/>
        <v>01.04.22.08 - Eventos</v>
      </c>
      <c r="AT116" s="23" t="s">
        <v>506</v>
      </c>
      <c r="AU116" s="23" t="s">
        <v>106</v>
      </c>
      <c r="AV116" s="26" t="s">
        <v>20</v>
      </c>
      <c r="AW116" s="26" t="s">
        <v>266</v>
      </c>
      <c r="AX116" s="26" t="s">
        <v>267</v>
      </c>
      <c r="AY116" s="28" t="str">
        <f t="shared" si="38"/>
        <v>01042208</v>
      </c>
    </row>
    <row r="117" spans="1:51" ht="22.5" x14ac:dyDescent="0.25">
      <c r="A117" s="8" t="s">
        <v>191</v>
      </c>
      <c r="B117" s="4" t="s">
        <v>192</v>
      </c>
      <c r="C117" s="4" t="s">
        <v>261</v>
      </c>
      <c r="D117" s="4" t="s">
        <v>507</v>
      </c>
      <c r="E117" s="11" t="s">
        <v>354</v>
      </c>
      <c r="T117" s="23" t="str">
        <f t="shared" si="57"/>
        <v>01 - Programas Sociais</v>
      </c>
      <c r="U117" s="6" t="str">
        <f t="shared" si="32"/>
        <v>01</v>
      </c>
      <c r="V117" s="6" t="s">
        <v>60</v>
      </c>
      <c r="W117" s="23" t="str">
        <f t="shared" si="58"/>
        <v>01.04 - Lazer</v>
      </c>
      <c r="X117" s="6" t="str">
        <f t="shared" si="34"/>
        <v>01.04</v>
      </c>
      <c r="Y117" s="6" t="s">
        <v>162</v>
      </c>
      <c r="Z117" s="23" t="str">
        <f t="shared" si="59"/>
        <v>01.04.21 - Desenvolvimento Físico-Esportivo</v>
      </c>
      <c r="AA117" s="6" t="str">
        <f t="shared" si="36"/>
        <v>01.04.21</v>
      </c>
      <c r="AB117" s="6" t="s">
        <v>163</v>
      </c>
      <c r="AC117" s="23" t="str">
        <f t="shared" si="60"/>
        <v>01.04.21.02 - Formação esportiva</v>
      </c>
      <c r="AD117" s="23" t="s">
        <v>166</v>
      </c>
      <c r="AE117" s="23" t="s">
        <v>168</v>
      </c>
      <c r="AF117" s="26" t="s">
        <v>20</v>
      </c>
      <c r="AG117" s="26" t="s">
        <v>266</v>
      </c>
      <c r="AH117" s="26" t="s">
        <v>267</v>
      </c>
      <c r="AJ117" s="23" t="str">
        <f t="shared" si="50"/>
        <v>01 - Programas Sociais</v>
      </c>
      <c r="AK117" s="6" t="str">
        <f t="shared" si="51"/>
        <v>01</v>
      </c>
      <c r="AL117" s="6" t="s">
        <v>60</v>
      </c>
      <c r="AM117" s="23" t="str">
        <f t="shared" si="52"/>
        <v>01.04 - Lazer</v>
      </c>
      <c r="AN117" s="6" t="str">
        <f t="shared" si="53"/>
        <v>01.04</v>
      </c>
      <c r="AO117" s="6" t="s">
        <v>162</v>
      </c>
      <c r="AP117" s="23" t="str">
        <f t="shared" si="54"/>
        <v>01.04.22 - Recreação</v>
      </c>
      <c r="AQ117" s="6" t="str">
        <f t="shared" si="55"/>
        <v>01.04.22</v>
      </c>
      <c r="AR117" s="6" t="s">
        <v>177</v>
      </c>
      <c r="AS117" s="23" t="str">
        <f t="shared" si="56"/>
        <v>01.04.22.09 - Exposição</v>
      </c>
      <c r="AT117" s="23" t="s">
        <v>508</v>
      </c>
      <c r="AU117" s="23" t="s">
        <v>83</v>
      </c>
      <c r="AV117" s="26" t="s">
        <v>20</v>
      </c>
      <c r="AW117" s="26" t="s">
        <v>266</v>
      </c>
      <c r="AX117" s="26" t="s">
        <v>267</v>
      </c>
      <c r="AY117" s="28" t="str">
        <f t="shared" si="38"/>
        <v>01042209</v>
      </c>
    </row>
    <row r="118" spans="1:51" ht="22.5" x14ac:dyDescent="0.25">
      <c r="A118" s="8" t="s">
        <v>191</v>
      </c>
      <c r="B118" s="4" t="s">
        <v>192</v>
      </c>
      <c r="C118" s="4" t="s">
        <v>261</v>
      </c>
      <c r="D118" s="4" t="s">
        <v>509</v>
      </c>
      <c r="E118" s="11" t="s">
        <v>263</v>
      </c>
      <c r="T118" s="23" t="str">
        <f t="shared" si="57"/>
        <v>01 - Programas Sociais</v>
      </c>
      <c r="U118" s="6" t="str">
        <f t="shared" si="32"/>
        <v>01</v>
      </c>
      <c r="V118" s="6" t="s">
        <v>60</v>
      </c>
      <c r="W118" s="23" t="str">
        <f t="shared" si="58"/>
        <v>01.04 - Lazer</v>
      </c>
      <c r="X118" s="6" t="str">
        <f t="shared" si="34"/>
        <v>01.04</v>
      </c>
      <c r="Y118" s="6" t="s">
        <v>162</v>
      </c>
      <c r="Z118" s="23" t="str">
        <f t="shared" si="59"/>
        <v>01.04.21 - Desenvolvimento Físico-Esportivo</v>
      </c>
      <c r="AA118" s="6" t="str">
        <f t="shared" si="36"/>
        <v>01.04.21</v>
      </c>
      <c r="AB118" s="6" t="s">
        <v>163</v>
      </c>
      <c r="AC118" s="23" t="str">
        <f t="shared" si="60"/>
        <v xml:space="preserve">01.04.21.03 - Competições físico-esportivas </v>
      </c>
      <c r="AD118" s="23" t="s">
        <v>169</v>
      </c>
      <c r="AE118" s="23" t="s">
        <v>171</v>
      </c>
      <c r="AF118" s="26" t="s">
        <v>20</v>
      </c>
      <c r="AG118" s="26" t="s">
        <v>266</v>
      </c>
      <c r="AH118" s="26" t="s">
        <v>267</v>
      </c>
      <c r="AJ118" s="23" t="str">
        <f t="shared" si="50"/>
        <v>01 - Programas Sociais</v>
      </c>
      <c r="AK118" s="6" t="str">
        <f t="shared" si="51"/>
        <v>01</v>
      </c>
      <c r="AL118" s="6" t="s">
        <v>60</v>
      </c>
      <c r="AM118" s="23" t="str">
        <f t="shared" si="52"/>
        <v>01.04 - Lazer</v>
      </c>
      <c r="AN118" s="6" t="str">
        <f t="shared" si="53"/>
        <v>01.04</v>
      </c>
      <c r="AO118" s="6" t="s">
        <v>162</v>
      </c>
      <c r="AP118" s="23" t="str">
        <f t="shared" si="54"/>
        <v>01.04.23 - Turismo Social</v>
      </c>
      <c r="AQ118" s="6" t="str">
        <f t="shared" si="55"/>
        <v>01.04.23</v>
      </c>
      <c r="AR118" s="6" t="s">
        <v>184</v>
      </c>
      <c r="AS118" s="23" t="str">
        <f t="shared" si="56"/>
        <v>01.04.23.02 - Passeios</v>
      </c>
      <c r="AT118" s="23" t="s">
        <v>183</v>
      </c>
      <c r="AU118" s="23" t="s">
        <v>186</v>
      </c>
      <c r="AV118" s="26" t="s">
        <v>20</v>
      </c>
      <c r="AW118" s="26" t="s">
        <v>266</v>
      </c>
      <c r="AX118" s="26" t="s">
        <v>267</v>
      </c>
      <c r="AY118" s="28" t="str">
        <f t="shared" si="38"/>
        <v>01042302</v>
      </c>
    </row>
    <row r="119" spans="1:51" ht="22.5" x14ac:dyDescent="0.25">
      <c r="A119" s="8" t="s">
        <v>191</v>
      </c>
      <c r="B119" s="4" t="s">
        <v>192</v>
      </c>
      <c r="C119" s="4" t="s">
        <v>261</v>
      </c>
      <c r="D119" s="4" t="s">
        <v>510</v>
      </c>
      <c r="E119" s="11" t="s">
        <v>306</v>
      </c>
      <c r="T119" s="23" t="str">
        <f t="shared" si="57"/>
        <v>01 - Programas Sociais</v>
      </c>
      <c r="U119" s="6" t="str">
        <f t="shared" si="32"/>
        <v>01</v>
      </c>
      <c r="V119" s="6" t="s">
        <v>60</v>
      </c>
      <c r="W119" s="23" t="str">
        <f t="shared" si="58"/>
        <v>01.04 - Lazer</v>
      </c>
      <c r="X119" s="6" t="str">
        <f t="shared" si="34"/>
        <v>01.04</v>
      </c>
      <c r="Y119" s="6" t="s">
        <v>162</v>
      </c>
      <c r="Z119" s="23" t="str">
        <f t="shared" si="59"/>
        <v>01.04.21 - Desenvolvimento Físico-Esportivo</v>
      </c>
      <c r="AA119" s="6" t="str">
        <f t="shared" si="36"/>
        <v>01.04.21</v>
      </c>
      <c r="AB119" s="6" t="s">
        <v>163</v>
      </c>
      <c r="AC119" s="23" t="str">
        <f t="shared" si="60"/>
        <v>01.04.21.04 - Ações formativas</v>
      </c>
      <c r="AD119" s="23" t="s">
        <v>172</v>
      </c>
      <c r="AE119" s="23" t="s">
        <v>77</v>
      </c>
      <c r="AF119" s="26" t="s">
        <v>20</v>
      </c>
      <c r="AG119" s="26" t="s">
        <v>266</v>
      </c>
      <c r="AH119" s="26" t="s">
        <v>267</v>
      </c>
      <c r="AJ119" s="23" t="str">
        <f t="shared" si="50"/>
        <v>01 - Programas Sociais</v>
      </c>
      <c r="AK119" s="6" t="str">
        <f t="shared" si="51"/>
        <v>01</v>
      </c>
      <c r="AL119" s="6" t="s">
        <v>60</v>
      </c>
      <c r="AM119" s="23" t="str">
        <f t="shared" si="52"/>
        <v>01.04 - Lazer</v>
      </c>
      <c r="AN119" s="6" t="str">
        <f t="shared" si="53"/>
        <v>01.04</v>
      </c>
      <c r="AO119" s="6" t="s">
        <v>162</v>
      </c>
      <c r="AP119" s="23" t="str">
        <f t="shared" si="54"/>
        <v>01.04.23 - Turismo Social</v>
      </c>
      <c r="AQ119" s="6" t="str">
        <f t="shared" si="55"/>
        <v>01.04.23</v>
      </c>
      <c r="AR119" s="6" t="s">
        <v>184</v>
      </c>
      <c r="AS119" s="23" t="str">
        <f t="shared" si="56"/>
        <v>01.04.23.03 - Viagens</v>
      </c>
      <c r="AT119" s="23" t="s">
        <v>187</v>
      </c>
      <c r="AU119" s="23" t="s">
        <v>189</v>
      </c>
      <c r="AV119" s="26" t="s">
        <v>20</v>
      </c>
      <c r="AW119" s="26" t="s">
        <v>266</v>
      </c>
      <c r="AX119" s="26" t="s">
        <v>267</v>
      </c>
      <c r="AY119" s="28" t="str">
        <f t="shared" si="38"/>
        <v>01042303</v>
      </c>
    </row>
    <row r="120" spans="1:51" ht="22.5" x14ac:dyDescent="0.25">
      <c r="A120" s="8" t="s">
        <v>191</v>
      </c>
      <c r="B120" s="4" t="s">
        <v>192</v>
      </c>
      <c r="C120" s="4" t="s">
        <v>261</v>
      </c>
      <c r="D120" s="4" t="s">
        <v>511</v>
      </c>
      <c r="E120" s="11" t="s">
        <v>354</v>
      </c>
      <c r="T120" s="23" t="str">
        <f t="shared" si="57"/>
        <v>01 - Programas Sociais</v>
      </c>
      <c r="U120" s="6" t="str">
        <f t="shared" si="32"/>
        <v>01</v>
      </c>
      <c r="V120" s="6" t="s">
        <v>60</v>
      </c>
      <c r="W120" s="23" t="str">
        <f t="shared" si="58"/>
        <v>01.04 - Lazer</v>
      </c>
      <c r="X120" s="6" t="str">
        <f t="shared" si="34"/>
        <v>01.04</v>
      </c>
      <c r="Y120" s="6" t="s">
        <v>162</v>
      </c>
      <c r="Z120" s="23" t="str">
        <f t="shared" si="59"/>
        <v>01.04.21 - Desenvolvimento Físico-Esportivo</v>
      </c>
      <c r="AA120" s="6" t="str">
        <f t="shared" si="36"/>
        <v>01.04.21</v>
      </c>
      <c r="AB120" s="6" t="s">
        <v>163</v>
      </c>
      <c r="AC120" s="23" t="str">
        <f t="shared" si="60"/>
        <v>01.04.21.05 - Ações mediadas</v>
      </c>
      <c r="AD120" s="23" t="s">
        <v>174</v>
      </c>
      <c r="AE120" s="23" t="s">
        <v>80</v>
      </c>
      <c r="AF120" s="26" t="s">
        <v>20</v>
      </c>
      <c r="AG120" s="26" t="s">
        <v>266</v>
      </c>
      <c r="AH120" s="26" t="s">
        <v>267</v>
      </c>
      <c r="AJ120" s="23" t="str">
        <f t="shared" si="50"/>
        <v>01 - Programas Sociais</v>
      </c>
      <c r="AK120" s="6" t="str">
        <f t="shared" si="51"/>
        <v>01</v>
      </c>
      <c r="AL120" s="6" t="s">
        <v>60</v>
      </c>
      <c r="AM120" s="23" t="str">
        <f t="shared" si="52"/>
        <v>01.04 - Lazer</v>
      </c>
      <c r="AN120" s="6" t="str">
        <f t="shared" si="53"/>
        <v>01.04</v>
      </c>
      <c r="AO120" s="6" t="s">
        <v>162</v>
      </c>
      <c r="AP120" s="23" t="str">
        <f t="shared" si="54"/>
        <v>01.04.23 - Turismo Social</v>
      </c>
      <c r="AQ120" s="6" t="str">
        <f t="shared" si="55"/>
        <v>01.04.23</v>
      </c>
      <c r="AR120" s="6" t="s">
        <v>184</v>
      </c>
      <c r="AS120" s="23" t="str">
        <f t="shared" si="56"/>
        <v>01.04.23.04 - Ações formativas</v>
      </c>
      <c r="AT120" s="23" t="s">
        <v>512</v>
      </c>
      <c r="AU120" s="23" t="s">
        <v>77</v>
      </c>
      <c r="AV120" s="26" t="s">
        <v>20</v>
      </c>
      <c r="AW120" s="26" t="s">
        <v>266</v>
      </c>
      <c r="AX120" s="26" t="s">
        <v>267</v>
      </c>
      <c r="AY120" s="28" t="str">
        <f t="shared" si="38"/>
        <v>01042304</v>
      </c>
    </row>
    <row r="121" spans="1:51" ht="22.5" x14ac:dyDescent="0.25">
      <c r="A121" s="8" t="s">
        <v>191</v>
      </c>
      <c r="B121" s="4" t="s">
        <v>228</v>
      </c>
      <c r="C121" s="4" t="s">
        <v>309</v>
      </c>
      <c r="D121" s="4" t="s">
        <v>513</v>
      </c>
      <c r="E121" s="11" t="s">
        <v>263</v>
      </c>
      <c r="T121" s="23" t="str">
        <f t="shared" si="57"/>
        <v>01 - Programas Sociais</v>
      </c>
      <c r="U121" s="6" t="str">
        <f t="shared" si="32"/>
        <v>01</v>
      </c>
      <c r="V121" s="6" t="s">
        <v>60</v>
      </c>
      <c r="W121" s="23" t="str">
        <f t="shared" si="58"/>
        <v>01.04 - Lazer</v>
      </c>
      <c r="X121" s="6" t="str">
        <f t="shared" si="34"/>
        <v>01.04</v>
      </c>
      <c r="Y121" s="6" t="s">
        <v>162</v>
      </c>
      <c r="Z121" s="23" t="str">
        <f t="shared" si="59"/>
        <v>01.04.21 - Desenvolvimento Físico-Esportivo</v>
      </c>
      <c r="AA121" s="6" t="str">
        <f t="shared" si="36"/>
        <v>01.04.21</v>
      </c>
      <c r="AB121" s="6" t="s">
        <v>163</v>
      </c>
      <c r="AC121" s="23" t="str">
        <f t="shared" si="60"/>
        <v>01.04.21.06 - Apresentações</v>
      </c>
      <c r="AD121" s="23" t="s">
        <v>487</v>
      </c>
      <c r="AE121" s="23" t="s">
        <v>117</v>
      </c>
      <c r="AF121" s="26" t="s">
        <v>20</v>
      </c>
      <c r="AG121" s="26" t="s">
        <v>266</v>
      </c>
      <c r="AH121" s="26" t="s">
        <v>267</v>
      </c>
      <c r="AJ121" s="23" t="str">
        <f t="shared" si="50"/>
        <v>01 - Programas Sociais</v>
      </c>
      <c r="AK121" s="6" t="str">
        <f t="shared" si="51"/>
        <v>01</v>
      </c>
      <c r="AL121" s="6" t="s">
        <v>60</v>
      </c>
      <c r="AM121" s="23" t="str">
        <f t="shared" si="52"/>
        <v>01.04 - Lazer</v>
      </c>
      <c r="AN121" s="6" t="str">
        <f t="shared" si="53"/>
        <v>01.04</v>
      </c>
      <c r="AO121" s="6" t="s">
        <v>162</v>
      </c>
      <c r="AP121" s="23" t="str">
        <f t="shared" si="54"/>
        <v>01.04.23 - Turismo Social</v>
      </c>
      <c r="AQ121" s="6" t="str">
        <f t="shared" si="55"/>
        <v>01.04.23</v>
      </c>
      <c r="AR121" s="6" t="s">
        <v>184</v>
      </c>
      <c r="AS121" s="23" t="str">
        <f t="shared" si="56"/>
        <v>01.04.23.05 - Ações mediadas</v>
      </c>
      <c r="AT121" s="23" t="s">
        <v>514</v>
      </c>
      <c r="AU121" s="23" t="s">
        <v>80</v>
      </c>
      <c r="AV121" s="26" t="s">
        <v>20</v>
      </c>
      <c r="AW121" s="26" t="s">
        <v>266</v>
      </c>
      <c r="AX121" s="26" t="s">
        <v>267</v>
      </c>
      <c r="AY121" s="28" t="str">
        <f t="shared" si="38"/>
        <v>01042305</v>
      </c>
    </row>
    <row r="122" spans="1:51" ht="22.5" x14ac:dyDescent="0.25">
      <c r="A122" s="8" t="s">
        <v>191</v>
      </c>
      <c r="B122" s="4" t="s">
        <v>228</v>
      </c>
      <c r="C122" s="4" t="s">
        <v>309</v>
      </c>
      <c r="D122" s="4" t="s">
        <v>515</v>
      </c>
      <c r="E122" s="11" t="s">
        <v>354</v>
      </c>
      <c r="T122" s="23" t="str">
        <f t="shared" si="57"/>
        <v>01 - Programas Sociais</v>
      </c>
      <c r="U122" s="6" t="str">
        <f t="shared" si="32"/>
        <v>01</v>
      </c>
      <c r="V122" s="6" t="s">
        <v>60</v>
      </c>
      <c r="W122" s="23" t="str">
        <f t="shared" si="58"/>
        <v>01.04 - Lazer</v>
      </c>
      <c r="X122" s="6" t="str">
        <f t="shared" si="34"/>
        <v>01.04</v>
      </c>
      <c r="Y122" s="6" t="s">
        <v>162</v>
      </c>
      <c r="Z122" s="23" t="str">
        <f t="shared" si="59"/>
        <v>01.04.21 - Desenvolvimento Físico-Esportivo</v>
      </c>
      <c r="AA122" s="6" t="str">
        <f t="shared" si="36"/>
        <v>01.04.21</v>
      </c>
      <c r="AB122" s="6" t="s">
        <v>163</v>
      </c>
      <c r="AC122" s="23" t="str">
        <f t="shared" si="60"/>
        <v>01.04.21.07 - Eventos</v>
      </c>
      <c r="AD122" s="23" t="s">
        <v>490</v>
      </c>
      <c r="AE122" s="23" t="s">
        <v>106</v>
      </c>
      <c r="AF122" s="26" t="s">
        <v>20</v>
      </c>
      <c r="AG122" s="26" t="s">
        <v>266</v>
      </c>
      <c r="AH122" s="26" t="s">
        <v>267</v>
      </c>
      <c r="AJ122" s="23" t="str">
        <f t="shared" si="50"/>
        <v>01 - Programas Sociais</v>
      </c>
      <c r="AK122" s="6" t="str">
        <f t="shared" si="51"/>
        <v>01</v>
      </c>
      <c r="AL122" s="6" t="s">
        <v>60</v>
      </c>
      <c r="AM122" s="23" t="str">
        <f t="shared" si="52"/>
        <v>01.04 - Lazer</v>
      </c>
      <c r="AN122" s="6" t="str">
        <f t="shared" si="53"/>
        <v>01.04</v>
      </c>
      <c r="AO122" s="6" t="s">
        <v>162</v>
      </c>
      <c r="AP122" s="23" t="str">
        <f t="shared" si="54"/>
        <v>01.04.23 - Turismo Social</v>
      </c>
      <c r="AQ122" s="6" t="str">
        <f t="shared" si="55"/>
        <v>01.04.23</v>
      </c>
      <c r="AR122" s="6" t="s">
        <v>184</v>
      </c>
      <c r="AS122" s="23" t="str">
        <f t="shared" si="56"/>
        <v>01.04.23.06 - Apresentações</v>
      </c>
      <c r="AT122" s="23" t="s">
        <v>516</v>
      </c>
      <c r="AU122" s="23" t="s">
        <v>117</v>
      </c>
      <c r="AV122" s="26" t="s">
        <v>20</v>
      </c>
      <c r="AW122" s="26" t="s">
        <v>266</v>
      </c>
      <c r="AX122" s="26" t="s">
        <v>267</v>
      </c>
      <c r="AY122" s="28" t="str">
        <f t="shared" si="38"/>
        <v>01042306</v>
      </c>
    </row>
    <row r="123" spans="1:51" ht="22.5" x14ac:dyDescent="0.25">
      <c r="A123" s="8" t="s">
        <v>191</v>
      </c>
      <c r="B123" s="4" t="s">
        <v>228</v>
      </c>
      <c r="C123" s="4" t="s">
        <v>309</v>
      </c>
      <c r="D123" s="4" t="s">
        <v>517</v>
      </c>
      <c r="E123" s="11" t="s">
        <v>263</v>
      </c>
      <c r="T123" s="23" t="str">
        <f t="shared" si="57"/>
        <v>01 - Programas Sociais</v>
      </c>
      <c r="U123" s="6" t="str">
        <f t="shared" si="32"/>
        <v>01</v>
      </c>
      <c r="V123" s="6" t="s">
        <v>60</v>
      </c>
      <c r="W123" s="23" t="str">
        <f t="shared" si="58"/>
        <v>01.04 - Lazer</v>
      </c>
      <c r="X123" s="6" t="str">
        <f t="shared" si="34"/>
        <v>01.04</v>
      </c>
      <c r="Y123" s="6" t="s">
        <v>162</v>
      </c>
      <c r="Z123" s="23" t="str">
        <f t="shared" si="59"/>
        <v>01.04.21 - Desenvolvimento Físico-Esportivo</v>
      </c>
      <c r="AA123" s="6" t="str">
        <f t="shared" si="36"/>
        <v>01.04.21</v>
      </c>
      <c r="AB123" s="6" t="s">
        <v>163</v>
      </c>
      <c r="AC123" s="23" t="str">
        <f t="shared" si="60"/>
        <v>01.04.21.08 - Exposição</v>
      </c>
      <c r="AD123" s="23" t="s">
        <v>492</v>
      </c>
      <c r="AE123" s="23" t="s">
        <v>83</v>
      </c>
      <c r="AF123" s="26" t="s">
        <v>20</v>
      </c>
      <c r="AG123" s="26" t="s">
        <v>266</v>
      </c>
      <c r="AH123" s="26" t="s">
        <v>267</v>
      </c>
      <c r="AJ123" s="23" t="str">
        <f t="shared" si="50"/>
        <v>01 - Programas Sociais</v>
      </c>
      <c r="AK123" s="6" t="str">
        <f t="shared" si="51"/>
        <v>01</v>
      </c>
      <c r="AL123" s="6" t="s">
        <v>60</v>
      </c>
      <c r="AM123" s="23" t="str">
        <f t="shared" si="52"/>
        <v>01.04 - Lazer</v>
      </c>
      <c r="AN123" s="6" t="str">
        <f t="shared" si="53"/>
        <v>01.04</v>
      </c>
      <c r="AO123" s="6" t="s">
        <v>162</v>
      </c>
      <c r="AP123" s="23" t="str">
        <f t="shared" si="54"/>
        <v>01.04.23 - Turismo Social</v>
      </c>
      <c r="AQ123" s="6" t="str">
        <f t="shared" si="55"/>
        <v>01.04.23</v>
      </c>
      <c r="AR123" s="6" t="s">
        <v>184</v>
      </c>
      <c r="AS123" s="23" t="str">
        <f t="shared" si="56"/>
        <v>01.04.23.07 - Eventos</v>
      </c>
      <c r="AT123" s="23" t="s">
        <v>518</v>
      </c>
      <c r="AU123" s="23" t="s">
        <v>106</v>
      </c>
      <c r="AV123" s="26" t="s">
        <v>20</v>
      </c>
      <c r="AW123" s="26" t="s">
        <v>266</v>
      </c>
      <c r="AX123" s="26" t="s">
        <v>267</v>
      </c>
      <c r="AY123" s="28" t="str">
        <f t="shared" si="38"/>
        <v>01042307</v>
      </c>
    </row>
    <row r="124" spans="1:51" x14ac:dyDescent="0.25">
      <c r="A124" s="8" t="s">
        <v>191</v>
      </c>
      <c r="B124" s="4" t="s">
        <v>228</v>
      </c>
      <c r="C124" s="4" t="s">
        <v>309</v>
      </c>
      <c r="D124" s="4" t="s">
        <v>519</v>
      </c>
      <c r="E124" s="11" t="s">
        <v>354</v>
      </c>
      <c r="T124" s="23" t="str">
        <f t="shared" si="57"/>
        <v>01 - Programas Sociais</v>
      </c>
      <c r="U124" s="6" t="str">
        <f t="shared" si="32"/>
        <v>01</v>
      </c>
      <c r="V124" s="6" t="s">
        <v>60</v>
      </c>
      <c r="W124" s="23" t="str">
        <f t="shared" si="58"/>
        <v>01.04 - Lazer</v>
      </c>
      <c r="X124" s="6" t="str">
        <f t="shared" si="34"/>
        <v>01.04</v>
      </c>
      <c r="Y124" s="6" t="s">
        <v>162</v>
      </c>
      <c r="Z124" s="23" t="str">
        <f t="shared" si="59"/>
        <v>01.04.22 - Recreação</v>
      </c>
      <c r="AA124" s="6" t="str">
        <f t="shared" si="36"/>
        <v>01.04.22</v>
      </c>
      <c r="AB124" s="6" t="s">
        <v>177</v>
      </c>
      <c r="AC124" s="23" t="str">
        <f t="shared" si="60"/>
        <v>01.04.22.01 - Colônias recreativas</v>
      </c>
      <c r="AD124" s="23" t="s">
        <v>494</v>
      </c>
      <c r="AE124" s="23" t="s">
        <v>225</v>
      </c>
      <c r="AF124" s="26" t="s">
        <v>20</v>
      </c>
      <c r="AG124" s="26" t="s">
        <v>266</v>
      </c>
      <c r="AH124" s="26" t="s">
        <v>267</v>
      </c>
      <c r="AJ124" s="23" t="str">
        <f t="shared" si="50"/>
        <v>01 - Programas Sociais</v>
      </c>
      <c r="AK124" s="6" t="str">
        <f t="shared" si="51"/>
        <v>01</v>
      </c>
      <c r="AL124" s="6" t="s">
        <v>60</v>
      </c>
      <c r="AM124" s="23" t="str">
        <f t="shared" si="52"/>
        <v>01.04 - Lazer</v>
      </c>
      <c r="AN124" s="6" t="str">
        <f t="shared" si="53"/>
        <v>01.04</v>
      </c>
      <c r="AO124" s="6" t="s">
        <v>162</v>
      </c>
      <c r="AP124" s="23" t="str">
        <f t="shared" si="54"/>
        <v>01.04.23 - Turismo Social</v>
      </c>
      <c r="AQ124" s="6" t="str">
        <f t="shared" si="55"/>
        <v>01.04.23</v>
      </c>
      <c r="AR124" s="6" t="s">
        <v>184</v>
      </c>
      <c r="AS124" s="23" t="str">
        <f t="shared" si="56"/>
        <v>01.04.23.08 - Exposição</v>
      </c>
      <c r="AT124" s="23" t="s">
        <v>520</v>
      </c>
      <c r="AU124" s="23" t="s">
        <v>83</v>
      </c>
      <c r="AV124" s="26" t="s">
        <v>20</v>
      </c>
      <c r="AW124" s="26" t="s">
        <v>266</v>
      </c>
      <c r="AX124" s="26" t="s">
        <v>267</v>
      </c>
      <c r="AY124" s="28" t="str">
        <f t="shared" si="38"/>
        <v>01042308</v>
      </c>
    </row>
    <row r="125" spans="1:51" x14ac:dyDescent="0.25">
      <c r="A125" s="8" t="s">
        <v>191</v>
      </c>
      <c r="B125" s="4" t="s">
        <v>228</v>
      </c>
      <c r="C125" s="4" t="s">
        <v>309</v>
      </c>
      <c r="D125" s="4" t="s">
        <v>521</v>
      </c>
      <c r="E125" s="11" t="s">
        <v>306</v>
      </c>
      <c r="T125" s="23" t="str">
        <f t="shared" si="57"/>
        <v>01 - Programas Sociais</v>
      </c>
      <c r="U125" s="6" t="str">
        <f t="shared" si="32"/>
        <v>01</v>
      </c>
      <c r="V125" s="6" t="s">
        <v>60</v>
      </c>
      <c r="W125" s="23" t="str">
        <f t="shared" si="58"/>
        <v>01.04 - Lazer</v>
      </c>
      <c r="X125" s="6" t="str">
        <f t="shared" si="34"/>
        <v>01.04</v>
      </c>
      <c r="Y125" s="6" t="s">
        <v>162</v>
      </c>
      <c r="Z125" s="23" t="str">
        <f t="shared" si="59"/>
        <v>01.04.22 - Recreação</v>
      </c>
      <c r="AA125" s="6" t="str">
        <f t="shared" si="36"/>
        <v>01.04.22</v>
      </c>
      <c r="AB125" s="6" t="s">
        <v>177</v>
      </c>
      <c r="AC125" s="23" t="str">
        <f t="shared" si="60"/>
        <v>01.04.22.02 - Parque aquático</v>
      </c>
      <c r="AD125" s="23" t="s">
        <v>522</v>
      </c>
      <c r="AE125" s="23" t="s">
        <v>523</v>
      </c>
      <c r="AF125" s="26" t="s">
        <v>312</v>
      </c>
      <c r="AG125" s="26" t="s">
        <v>266</v>
      </c>
      <c r="AH125" s="26" t="s">
        <v>267</v>
      </c>
      <c r="AJ125" s="23" t="str">
        <f t="shared" si="50"/>
        <v>01 - Programas Sociais</v>
      </c>
      <c r="AK125" s="6" t="str">
        <f t="shared" si="51"/>
        <v>01</v>
      </c>
      <c r="AL125" s="6" t="s">
        <v>60</v>
      </c>
      <c r="AM125" s="23" t="str">
        <f t="shared" si="52"/>
        <v>01.05 - Assistência</v>
      </c>
      <c r="AN125" s="6" t="str">
        <f t="shared" si="53"/>
        <v>01.05</v>
      </c>
      <c r="AO125" s="6" t="s">
        <v>191</v>
      </c>
      <c r="AP125" s="23" t="str">
        <f t="shared" si="54"/>
        <v>01.05.25 - Desenvolvimento Comunitário</v>
      </c>
      <c r="AQ125" s="6" t="str">
        <f t="shared" si="55"/>
        <v>01.05.25</v>
      </c>
      <c r="AR125" s="6" t="s">
        <v>192</v>
      </c>
      <c r="AS125" s="23" t="str">
        <f t="shared" si="56"/>
        <v>01.05.25.01 - Ações formativas</v>
      </c>
      <c r="AT125" s="23" t="s">
        <v>190</v>
      </c>
      <c r="AU125" s="23" t="s">
        <v>77</v>
      </c>
      <c r="AV125" s="26" t="s">
        <v>20</v>
      </c>
      <c r="AW125" s="26" t="s">
        <v>266</v>
      </c>
      <c r="AX125" s="26" t="s">
        <v>267</v>
      </c>
      <c r="AY125" s="28" t="str">
        <f t="shared" si="38"/>
        <v>01052501</v>
      </c>
    </row>
    <row r="126" spans="1:51" x14ac:dyDescent="0.25">
      <c r="A126" s="8" t="s">
        <v>191</v>
      </c>
      <c r="B126" s="4" t="s">
        <v>201</v>
      </c>
      <c r="C126" s="4" t="s">
        <v>261</v>
      </c>
      <c r="D126" s="4" t="s">
        <v>524</v>
      </c>
      <c r="E126" s="11" t="s">
        <v>354</v>
      </c>
      <c r="T126" s="23" t="str">
        <f t="shared" si="57"/>
        <v>01 - Programas Sociais</v>
      </c>
      <c r="U126" s="6" t="str">
        <f t="shared" si="32"/>
        <v>01</v>
      </c>
      <c r="V126" s="6" t="s">
        <v>60</v>
      </c>
      <c r="W126" s="23" t="str">
        <f t="shared" si="58"/>
        <v>01.04 - Lazer</v>
      </c>
      <c r="X126" s="6" t="str">
        <f t="shared" si="34"/>
        <v>01.04</v>
      </c>
      <c r="Y126" s="6" t="s">
        <v>162</v>
      </c>
      <c r="Z126" s="23" t="str">
        <f t="shared" si="59"/>
        <v>01.04.22 - Recreação</v>
      </c>
      <c r="AA126" s="6" t="str">
        <f t="shared" si="36"/>
        <v>01.04.22</v>
      </c>
      <c r="AB126" s="6" t="s">
        <v>177</v>
      </c>
      <c r="AC126" s="23" t="str">
        <f t="shared" si="60"/>
        <v>01.04.22.03 - Festa e festividades</v>
      </c>
      <c r="AD126" s="23" t="s">
        <v>176</v>
      </c>
      <c r="AE126" s="23" t="s">
        <v>179</v>
      </c>
      <c r="AF126" s="26" t="s">
        <v>20</v>
      </c>
      <c r="AG126" s="26" t="s">
        <v>266</v>
      </c>
      <c r="AH126" s="26" t="s">
        <v>267</v>
      </c>
      <c r="AJ126" s="23" t="str">
        <f t="shared" si="50"/>
        <v>01 - Programas Sociais</v>
      </c>
      <c r="AK126" s="6" t="str">
        <f t="shared" si="51"/>
        <v>01</v>
      </c>
      <c r="AL126" s="6" t="s">
        <v>60</v>
      </c>
      <c r="AM126" s="23" t="str">
        <f t="shared" si="52"/>
        <v>01.05 - Assistência</v>
      </c>
      <c r="AN126" s="6" t="str">
        <f t="shared" si="53"/>
        <v>01.05</v>
      </c>
      <c r="AO126" s="6" t="s">
        <v>191</v>
      </c>
      <c r="AP126" s="23" t="str">
        <f t="shared" si="54"/>
        <v>01.05.25 - Desenvolvimento Comunitário</v>
      </c>
      <c r="AQ126" s="6" t="str">
        <f t="shared" si="55"/>
        <v>01.05.25</v>
      </c>
      <c r="AR126" s="6" t="s">
        <v>192</v>
      </c>
      <c r="AS126" s="23" t="str">
        <f t="shared" si="56"/>
        <v>01.05.25.02 - Ações mediadas</v>
      </c>
      <c r="AT126" s="23" t="s">
        <v>194</v>
      </c>
      <c r="AU126" s="23" t="s">
        <v>80</v>
      </c>
      <c r="AV126" s="26" t="s">
        <v>20</v>
      </c>
      <c r="AW126" s="26" t="s">
        <v>266</v>
      </c>
      <c r="AX126" s="26" t="s">
        <v>267</v>
      </c>
      <c r="AY126" s="28" t="str">
        <f t="shared" si="38"/>
        <v>01052502</v>
      </c>
    </row>
    <row r="127" spans="1:51" x14ac:dyDescent="0.25">
      <c r="A127" s="8" t="s">
        <v>191</v>
      </c>
      <c r="B127" s="4" t="s">
        <v>201</v>
      </c>
      <c r="C127" s="4" t="s">
        <v>261</v>
      </c>
      <c r="D127" s="4" t="s">
        <v>525</v>
      </c>
      <c r="E127" s="11" t="s">
        <v>354</v>
      </c>
      <c r="T127" s="23" t="str">
        <f t="shared" si="57"/>
        <v>01 - Programas Sociais</v>
      </c>
      <c r="U127" s="6" t="str">
        <f t="shared" si="32"/>
        <v>01</v>
      </c>
      <c r="V127" s="6" t="s">
        <v>60</v>
      </c>
      <c r="W127" s="23" t="str">
        <f t="shared" si="58"/>
        <v>01.04 - Lazer</v>
      </c>
      <c r="X127" s="6" t="str">
        <f t="shared" si="34"/>
        <v>01.04</v>
      </c>
      <c r="Y127" s="6" t="s">
        <v>162</v>
      </c>
      <c r="Z127" s="23" t="str">
        <f t="shared" si="59"/>
        <v>01.04.22 - Recreação</v>
      </c>
      <c r="AA127" s="6" t="str">
        <f t="shared" si="36"/>
        <v>01.04.22</v>
      </c>
      <c r="AB127" s="6" t="s">
        <v>177</v>
      </c>
      <c r="AC127" s="23" t="str">
        <f t="shared" si="60"/>
        <v>01.04.22.04 - Multipráticas recreativas</v>
      </c>
      <c r="AD127" s="23" t="s">
        <v>180</v>
      </c>
      <c r="AE127" s="23" t="s">
        <v>182</v>
      </c>
      <c r="AF127" s="26" t="s">
        <v>20</v>
      </c>
      <c r="AG127" s="26" t="s">
        <v>266</v>
      </c>
      <c r="AH127" s="26" t="s">
        <v>267</v>
      </c>
      <c r="AJ127" s="23" t="str">
        <f t="shared" si="50"/>
        <v>01 - Programas Sociais</v>
      </c>
      <c r="AK127" s="6" t="str">
        <f t="shared" si="51"/>
        <v>01</v>
      </c>
      <c r="AL127" s="6" t="s">
        <v>60</v>
      </c>
      <c r="AM127" s="23" t="str">
        <f t="shared" si="52"/>
        <v>01.05 - Assistência</v>
      </c>
      <c r="AN127" s="6" t="str">
        <f t="shared" si="53"/>
        <v>01.05</v>
      </c>
      <c r="AO127" s="6" t="s">
        <v>191</v>
      </c>
      <c r="AP127" s="23" t="str">
        <f t="shared" si="54"/>
        <v>01.05.25 - Desenvolvimento Comunitário</v>
      </c>
      <c r="AQ127" s="6" t="str">
        <f t="shared" si="55"/>
        <v>01.05.25</v>
      </c>
      <c r="AR127" s="6" t="s">
        <v>192</v>
      </c>
      <c r="AS127" s="23" t="str">
        <f t="shared" si="56"/>
        <v>01.05.25.03 - Apresentações</v>
      </c>
      <c r="AT127" s="23" t="s">
        <v>196</v>
      </c>
      <c r="AU127" s="23" t="s">
        <v>117</v>
      </c>
      <c r="AV127" s="26" t="s">
        <v>20</v>
      </c>
      <c r="AW127" s="26" t="s">
        <v>266</v>
      </c>
      <c r="AX127" s="26" t="s">
        <v>267</v>
      </c>
      <c r="AY127" s="28" t="str">
        <f t="shared" si="38"/>
        <v>01052503</v>
      </c>
    </row>
    <row r="128" spans="1:51" x14ac:dyDescent="0.25">
      <c r="A128" s="8" t="s">
        <v>191</v>
      </c>
      <c r="B128" s="4" t="s">
        <v>201</v>
      </c>
      <c r="C128" s="4" t="s">
        <v>261</v>
      </c>
      <c r="D128" s="4" t="s">
        <v>526</v>
      </c>
      <c r="E128" s="11" t="s">
        <v>263</v>
      </c>
      <c r="T128" s="23" t="str">
        <f t="shared" si="57"/>
        <v>01 - Programas Sociais</v>
      </c>
      <c r="U128" s="6" t="str">
        <f t="shared" si="32"/>
        <v>01</v>
      </c>
      <c r="V128" s="6" t="s">
        <v>60</v>
      </c>
      <c r="W128" s="23" t="str">
        <f t="shared" si="58"/>
        <v>01.04 - Lazer</v>
      </c>
      <c r="X128" s="6" t="str">
        <f t="shared" si="34"/>
        <v>01.04</v>
      </c>
      <c r="Y128" s="6" t="s">
        <v>162</v>
      </c>
      <c r="Z128" s="23" t="str">
        <f t="shared" si="59"/>
        <v>01.04.22 - Recreação</v>
      </c>
      <c r="AA128" s="6" t="str">
        <f t="shared" si="36"/>
        <v>01.04.22</v>
      </c>
      <c r="AB128" s="6" t="s">
        <v>177</v>
      </c>
      <c r="AC128" s="23" t="str">
        <f t="shared" si="60"/>
        <v>01.04.22.05 - Ações formativas</v>
      </c>
      <c r="AD128" s="23" t="s">
        <v>498</v>
      </c>
      <c r="AE128" s="23" t="s">
        <v>77</v>
      </c>
      <c r="AF128" s="26" t="s">
        <v>20</v>
      </c>
      <c r="AG128" s="26" t="s">
        <v>266</v>
      </c>
      <c r="AH128" s="26" t="s">
        <v>267</v>
      </c>
      <c r="AJ128" s="23" t="str">
        <f t="shared" si="50"/>
        <v>01 - Programas Sociais</v>
      </c>
      <c r="AK128" s="6" t="str">
        <f t="shared" si="51"/>
        <v>01</v>
      </c>
      <c r="AL128" s="6" t="s">
        <v>60</v>
      </c>
      <c r="AM128" s="23" t="str">
        <f t="shared" si="52"/>
        <v>01.05 - Assistência</v>
      </c>
      <c r="AN128" s="6" t="str">
        <f t="shared" si="53"/>
        <v>01.05</v>
      </c>
      <c r="AO128" s="6" t="s">
        <v>191</v>
      </c>
      <c r="AP128" s="23" t="str">
        <f t="shared" si="54"/>
        <v>01.05.25 - Desenvolvimento Comunitário</v>
      </c>
      <c r="AQ128" s="6" t="str">
        <f t="shared" si="55"/>
        <v>01.05.25</v>
      </c>
      <c r="AR128" s="6" t="s">
        <v>192</v>
      </c>
      <c r="AS128" s="23" t="str">
        <f t="shared" si="56"/>
        <v>01.05.25.04 - Eventos</v>
      </c>
      <c r="AT128" s="23" t="s">
        <v>198</v>
      </c>
      <c r="AU128" s="23" t="s">
        <v>106</v>
      </c>
      <c r="AV128" s="26" t="s">
        <v>20</v>
      </c>
      <c r="AW128" s="26" t="s">
        <v>266</v>
      </c>
      <c r="AX128" s="26" t="s">
        <v>267</v>
      </c>
      <c r="AY128" s="28" t="str">
        <f t="shared" si="38"/>
        <v>01052504</v>
      </c>
    </row>
    <row r="129" spans="1:51" x14ac:dyDescent="0.25">
      <c r="A129" s="8" t="s">
        <v>191</v>
      </c>
      <c r="B129" s="4" t="s">
        <v>201</v>
      </c>
      <c r="C129" s="4" t="s">
        <v>261</v>
      </c>
      <c r="D129" s="4" t="s">
        <v>527</v>
      </c>
      <c r="E129" s="11" t="s">
        <v>354</v>
      </c>
      <c r="T129" s="23" t="str">
        <f t="shared" si="57"/>
        <v>01 - Programas Sociais</v>
      </c>
      <c r="U129" s="6" t="str">
        <f t="shared" si="32"/>
        <v>01</v>
      </c>
      <c r="V129" s="6" t="s">
        <v>60</v>
      </c>
      <c r="W129" s="23" t="str">
        <f t="shared" si="58"/>
        <v>01.04 - Lazer</v>
      </c>
      <c r="X129" s="6" t="str">
        <f t="shared" si="34"/>
        <v>01.04</v>
      </c>
      <c r="Y129" s="6" t="s">
        <v>162</v>
      </c>
      <c r="Z129" s="23" t="str">
        <f t="shared" si="59"/>
        <v>01.04.22 - Recreação</v>
      </c>
      <c r="AA129" s="6" t="str">
        <f t="shared" si="36"/>
        <v>01.04.22</v>
      </c>
      <c r="AB129" s="6" t="s">
        <v>177</v>
      </c>
      <c r="AC129" s="23" t="str">
        <f t="shared" si="60"/>
        <v>01.04.22.06 - Ações mediadas</v>
      </c>
      <c r="AD129" s="23" t="s">
        <v>500</v>
      </c>
      <c r="AE129" s="23" t="s">
        <v>80</v>
      </c>
      <c r="AF129" s="26" t="s">
        <v>20</v>
      </c>
      <c r="AG129" s="26" t="s">
        <v>266</v>
      </c>
      <c r="AH129" s="26" t="s">
        <v>267</v>
      </c>
      <c r="AJ129" s="23" t="str">
        <f t="shared" si="50"/>
        <v>01 - Programas Sociais</v>
      </c>
      <c r="AK129" s="6" t="str">
        <f t="shared" si="51"/>
        <v>01</v>
      </c>
      <c r="AL129" s="6" t="s">
        <v>60</v>
      </c>
      <c r="AM129" s="23" t="str">
        <f t="shared" si="52"/>
        <v>01.05 - Assistência</v>
      </c>
      <c r="AN129" s="6" t="str">
        <f t="shared" si="53"/>
        <v>01.05</v>
      </c>
      <c r="AO129" s="6" t="s">
        <v>191</v>
      </c>
      <c r="AP129" s="23" t="str">
        <f t="shared" si="54"/>
        <v>01.05.25 - Desenvolvimento Comunitário</v>
      </c>
      <c r="AQ129" s="6" t="str">
        <f t="shared" si="55"/>
        <v>01.05.25</v>
      </c>
      <c r="AR129" s="6" t="s">
        <v>192</v>
      </c>
      <c r="AS129" s="23" t="str">
        <f t="shared" si="56"/>
        <v>01.05.25.05 - Exposição</v>
      </c>
      <c r="AT129" s="23" t="s">
        <v>528</v>
      </c>
      <c r="AU129" s="23" t="s">
        <v>83</v>
      </c>
      <c r="AV129" s="26" t="s">
        <v>20</v>
      </c>
      <c r="AW129" s="26" t="s">
        <v>266</v>
      </c>
      <c r="AX129" s="26" t="s">
        <v>267</v>
      </c>
      <c r="AY129" s="28" t="str">
        <f t="shared" si="38"/>
        <v>01052505</v>
      </c>
    </row>
    <row r="130" spans="1:51" x14ac:dyDescent="0.25">
      <c r="A130" s="8" t="s">
        <v>191</v>
      </c>
      <c r="B130" s="4" t="s">
        <v>201</v>
      </c>
      <c r="C130" s="4" t="s">
        <v>261</v>
      </c>
      <c r="D130" s="4" t="s">
        <v>529</v>
      </c>
      <c r="E130" s="11" t="s">
        <v>263</v>
      </c>
      <c r="T130" s="23" t="str">
        <f t="shared" si="57"/>
        <v>01 - Programas Sociais</v>
      </c>
      <c r="U130" s="6" t="str">
        <f t="shared" si="32"/>
        <v>01</v>
      </c>
      <c r="V130" s="6" t="s">
        <v>60</v>
      </c>
      <c r="W130" s="23" t="str">
        <f t="shared" si="58"/>
        <v>01.04 - Lazer</v>
      </c>
      <c r="X130" s="6" t="str">
        <f t="shared" si="34"/>
        <v>01.04</v>
      </c>
      <c r="Y130" s="6" t="s">
        <v>162</v>
      </c>
      <c r="Z130" s="23" t="str">
        <f t="shared" si="59"/>
        <v>01.04.22 - Recreação</v>
      </c>
      <c r="AA130" s="6" t="str">
        <f t="shared" si="36"/>
        <v>01.04.22</v>
      </c>
      <c r="AB130" s="6" t="s">
        <v>177</v>
      </c>
      <c r="AC130" s="23" t="str">
        <f t="shared" si="60"/>
        <v>01.04.22.07 - Apresentações</v>
      </c>
      <c r="AD130" s="23" t="s">
        <v>504</v>
      </c>
      <c r="AE130" s="23" t="s">
        <v>117</v>
      </c>
      <c r="AF130" s="26" t="s">
        <v>20</v>
      </c>
      <c r="AG130" s="26" t="s">
        <v>266</v>
      </c>
      <c r="AH130" s="26" t="s">
        <v>267</v>
      </c>
      <c r="AJ130" s="23" t="str">
        <f t="shared" si="50"/>
        <v>01 - Programas Sociais</v>
      </c>
      <c r="AK130" s="6" t="str">
        <f t="shared" si="51"/>
        <v>01</v>
      </c>
      <c r="AL130" s="6" t="s">
        <v>60</v>
      </c>
      <c r="AM130" s="23" t="str">
        <f t="shared" si="52"/>
        <v>01.05 - Assistência</v>
      </c>
      <c r="AN130" s="6" t="str">
        <f t="shared" si="53"/>
        <v>01.05</v>
      </c>
      <c r="AO130" s="6" t="s">
        <v>191</v>
      </c>
      <c r="AP130" s="23" t="str">
        <f t="shared" si="54"/>
        <v>01.05.26 - Valorização Social</v>
      </c>
      <c r="AQ130" s="6" t="str">
        <f t="shared" si="55"/>
        <v>01.05.26</v>
      </c>
      <c r="AR130" s="6" t="s">
        <v>226</v>
      </c>
      <c r="AS130" s="23" t="str">
        <f t="shared" si="56"/>
        <v>01.05.26.01 - Distribuição de doações</v>
      </c>
      <c r="AT130" s="23" t="s">
        <v>530</v>
      </c>
      <c r="AU130" s="23" t="s">
        <v>227</v>
      </c>
      <c r="AV130" s="26" t="s">
        <v>20</v>
      </c>
      <c r="AW130" s="26" t="s">
        <v>266</v>
      </c>
      <c r="AX130" s="26" t="s">
        <v>267</v>
      </c>
      <c r="AY130" s="28" t="str">
        <f t="shared" si="38"/>
        <v>01052601</v>
      </c>
    </row>
    <row r="131" spans="1:51" x14ac:dyDescent="0.25">
      <c r="A131" s="8" t="s">
        <v>191</v>
      </c>
      <c r="B131" s="4" t="s">
        <v>201</v>
      </c>
      <c r="C131" s="4" t="s">
        <v>261</v>
      </c>
      <c r="D131" s="4" t="s">
        <v>531</v>
      </c>
      <c r="E131" s="11" t="s">
        <v>306</v>
      </c>
      <c r="T131" s="23" t="str">
        <f t="shared" si="57"/>
        <v>01 - Programas Sociais</v>
      </c>
      <c r="U131" s="6" t="str">
        <f t="shared" si="32"/>
        <v>01</v>
      </c>
      <c r="V131" s="6" t="s">
        <v>60</v>
      </c>
      <c r="W131" s="23" t="str">
        <f t="shared" si="58"/>
        <v>01.04 - Lazer</v>
      </c>
      <c r="X131" s="6" t="str">
        <f t="shared" si="34"/>
        <v>01.04</v>
      </c>
      <c r="Y131" s="6" t="s">
        <v>162</v>
      </c>
      <c r="Z131" s="23" t="str">
        <f t="shared" si="59"/>
        <v>01.04.22 - Recreação</v>
      </c>
      <c r="AA131" s="6" t="str">
        <f t="shared" si="36"/>
        <v>01.04.22</v>
      </c>
      <c r="AB131" s="6" t="s">
        <v>177</v>
      </c>
      <c r="AC131" s="23" t="str">
        <f t="shared" si="60"/>
        <v>01.04.22.08 - Eventos</v>
      </c>
      <c r="AD131" s="23" t="s">
        <v>506</v>
      </c>
      <c r="AE131" s="23" t="s">
        <v>106</v>
      </c>
      <c r="AF131" s="26" t="s">
        <v>20</v>
      </c>
      <c r="AG131" s="26" t="s">
        <v>266</v>
      </c>
      <c r="AH131" s="26" t="s">
        <v>267</v>
      </c>
      <c r="AJ131" s="23" t="str">
        <f t="shared" si="50"/>
        <v>01 - Programas Sociais</v>
      </c>
      <c r="AK131" s="6" t="str">
        <f t="shared" si="51"/>
        <v>01</v>
      </c>
      <c r="AL131" s="6" t="s">
        <v>60</v>
      </c>
      <c r="AM131" s="23" t="str">
        <f t="shared" si="52"/>
        <v>01.05 - Assistência</v>
      </c>
      <c r="AN131" s="6" t="str">
        <f t="shared" si="53"/>
        <v>01.05</v>
      </c>
      <c r="AO131" s="6" t="s">
        <v>191</v>
      </c>
      <c r="AP131" s="23" t="str">
        <f t="shared" si="54"/>
        <v>01.05.26 - Valorização Social</v>
      </c>
      <c r="AQ131" s="6" t="str">
        <f t="shared" si="55"/>
        <v>01.05.26</v>
      </c>
      <c r="AR131" s="6" t="s">
        <v>226</v>
      </c>
      <c r="AS131" s="23" t="str">
        <f t="shared" si="56"/>
        <v>01.05.26.02 - Ações formativas</v>
      </c>
      <c r="AT131" s="23" t="s">
        <v>532</v>
      </c>
      <c r="AU131" s="23" t="s">
        <v>77</v>
      </c>
      <c r="AV131" s="26" t="s">
        <v>20</v>
      </c>
      <c r="AW131" s="26" t="s">
        <v>266</v>
      </c>
      <c r="AX131" s="26" t="s">
        <v>267</v>
      </c>
      <c r="AY131" s="28" t="str">
        <f t="shared" si="38"/>
        <v>01052602</v>
      </c>
    </row>
    <row r="132" spans="1:51" x14ac:dyDescent="0.25">
      <c r="A132" s="8" t="s">
        <v>191</v>
      </c>
      <c r="B132" s="4" t="s">
        <v>201</v>
      </c>
      <c r="C132" s="4" t="s">
        <v>261</v>
      </c>
      <c r="D132" s="4" t="s">
        <v>533</v>
      </c>
      <c r="E132" s="11" t="s">
        <v>354</v>
      </c>
      <c r="T132" s="23" t="str">
        <f t="shared" si="57"/>
        <v>01 - Programas Sociais</v>
      </c>
      <c r="U132" s="6" t="str">
        <f t="shared" ref="U132:U195" si="61">LEFT(AD132,2)</f>
        <v>01</v>
      </c>
      <c r="V132" s="6" t="s">
        <v>60</v>
      </c>
      <c r="W132" s="23" t="str">
        <f t="shared" si="58"/>
        <v>01.04 - Lazer</v>
      </c>
      <c r="X132" s="6" t="str">
        <f t="shared" ref="X132:X195" si="62">LEFT(AD132,5)</f>
        <v>01.04</v>
      </c>
      <c r="Y132" s="6" t="s">
        <v>162</v>
      </c>
      <c r="Z132" s="23" t="str">
        <f t="shared" si="59"/>
        <v>01.04.22 - Recreação</v>
      </c>
      <c r="AA132" s="6" t="str">
        <f t="shared" ref="AA132:AA195" si="63">LEFT(AD132,8)</f>
        <v>01.04.22</v>
      </c>
      <c r="AB132" s="6" t="s">
        <v>177</v>
      </c>
      <c r="AC132" s="23" t="str">
        <f t="shared" si="60"/>
        <v>01.04.22.09 - Exposição</v>
      </c>
      <c r="AD132" s="23" t="s">
        <v>508</v>
      </c>
      <c r="AE132" s="23" t="s">
        <v>83</v>
      </c>
      <c r="AF132" s="26" t="s">
        <v>20</v>
      </c>
      <c r="AG132" s="26" t="s">
        <v>266</v>
      </c>
      <c r="AH132" s="26" t="s">
        <v>267</v>
      </c>
      <c r="AJ132" s="23" t="str">
        <f t="shared" si="50"/>
        <v>01 - Programas Sociais</v>
      </c>
      <c r="AK132" s="6" t="str">
        <f t="shared" si="51"/>
        <v>01</v>
      </c>
      <c r="AL132" s="6" t="s">
        <v>60</v>
      </c>
      <c r="AM132" s="23" t="str">
        <f t="shared" si="52"/>
        <v>01.05 - Assistência</v>
      </c>
      <c r="AN132" s="6" t="str">
        <f t="shared" si="53"/>
        <v>01.05</v>
      </c>
      <c r="AO132" s="6" t="s">
        <v>191</v>
      </c>
      <c r="AP132" s="23" t="str">
        <f t="shared" si="54"/>
        <v>01.05.26 - Valorização Social</v>
      </c>
      <c r="AQ132" s="6" t="str">
        <f t="shared" si="55"/>
        <v>01.05.26</v>
      </c>
      <c r="AR132" s="6" t="s">
        <v>226</v>
      </c>
      <c r="AS132" s="23" t="str">
        <f t="shared" si="56"/>
        <v>01.05.26.03 - Ações mediadas</v>
      </c>
      <c r="AT132" s="23" t="s">
        <v>534</v>
      </c>
      <c r="AU132" s="23" t="s">
        <v>80</v>
      </c>
      <c r="AV132" s="26" t="s">
        <v>20</v>
      </c>
      <c r="AW132" s="26" t="s">
        <v>266</v>
      </c>
      <c r="AX132" s="26" t="s">
        <v>267</v>
      </c>
      <c r="AY132" s="28" t="str">
        <f t="shared" ref="AY132:AY147" si="64">SUBSTITUTE(AT132,".","")</f>
        <v>01052603</v>
      </c>
    </row>
    <row r="133" spans="1:51" x14ac:dyDescent="0.25">
      <c r="A133" s="6" t="s">
        <v>191</v>
      </c>
      <c r="B133" s="6" t="s">
        <v>201</v>
      </c>
      <c r="C133" s="6" t="s">
        <v>261</v>
      </c>
      <c r="D133" s="6" t="s">
        <v>535</v>
      </c>
      <c r="E133" s="11" t="s">
        <v>354</v>
      </c>
      <c r="T133" s="23" t="str">
        <f t="shared" ref="T133:T134" si="65">U133&amp;" - "&amp;V133</f>
        <v>01 - Programas Sociais</v>
      </c>
      <c r="U133" s="6" t="str">
        <f t="shared" si="61"/>
        <v>01</v>
      </c>
      <c r="V133" s="6" t="s">
        <v>60</v>
      </c>
      <c r="W133" s="23" t="str">
        <f t="shared" ref="W133:W134" si="66">X133&amp;" - "&amp;Y133</f>
        <v>01.04 - Lazer</v>
      </c>
      <c r="X133" s="6" t="str">
        <f t="shared" si="62"/>
        <v>01.04</v>
      </c>
      <c r="Y133" s="6" t="s">
        <v>162</v>
      </c>
      <c r="Z133" s="23" t="str">
        <f t="shared" ref="Z133:Z134" si="67">AA133&amp;" - "&amp;AB133</f>
        <v>01.04.23 - Turismo Social</v>
      </c>
      <c r="AA133" s="6" t="str">
        <f t="shared" si="63"/>
        <v>01.04.23</v>
      </c>
      <c r="AB133" s="6" t="s">
        <v>184</v>
      </c>
      <c r="AC133" s="23" t="str">
        <f t="shared" ref="AC133:AC134" si="68">AD133&amp;" - "&amp;AE133</f>
        <v>01.04.23.01 - Hospedagem</v>
      </c>
      <c r="AD133" s="23" t="s">
        <v>536</v>
      </c>
      <c r="AE133" s="23" t="s">
        <v>537</v>
      </c>
      <c r="AF133" s="26" t="s">
        <v>312</v>
      </c>
      <c r="AG133" s="26" t="s">
        <v>266</v>
      </c>
      <c r="AH133" s="26" t="s">
        <v>267</v>
      </c>
      <c r="AJ133" s="23" t="str">
        <f t="shared" si="50"/>
        <v>01 - Programas Sociais</v>
      </c>
      <c r="AK133" s="6" t="str">
        <f t="shared" si="51"/>
        <v>01</v>
      </c>
      <c r="AL133" s="6" t="s">
        <v>60</v>
      </c>
      <c r="AM133" s="23" t="str">
        <f t="shared" si="52"/>
        <v>01.05 - Assistência</v>
      </c>
      <c r="AN133" s="6" t="str">
        <f t="shared" si="53"/>
        <v>01.05</v>
      </c>
      <c r="AO133" s="6" t="s">
        <v>191</v>
      </c>
      <c r="AP133" s="23" t="str">
        <f t="shared" si="54"/>
        <v>01.05.26 - Valorização Social</v>
      </c>
      <c r="AQ133" s="6" t="str">
        <f t="shared" si="55"/>
        <v>01.05.26</v>
      </c>
      <c r="AR133" s="6" t="s">
        <v>226</v>
      </c>
      <c r="AS133" s="23" t="str">
        <f t="shared" si="56"/>
        <v>01.05.26.04 - Apresentações</v>
      </c>
      <c r="AT133" s="23" t="s">
        <v>538</v>
      </c>
      <c r="AU133" s="23" t="s">
        <v>117</v>
      </c>
      <c r="AV133" s="26" t="s">
        <v>20</v>
      </c>
      <c r="AW133" s="26" t="s">
        <v>266</v>
      </c>
      <c r="AX133" s="26" t="s">
        <v>267</v>
      </c>
      <c r="AY133" s="28" t="str">
        <f t="shared" si="64"/>
        <v>01052604</v>
      </c>
    </row>
    <row r="134" spans="1:51" x14ac:dyDescent="0.25">
      <c r="T134" s="23" t="str">
        <f t="shared" si="65"/>
        <v>01 - Programas Sociais</v>
      </c>
      <c r="U134" s="6" t="str">
        <f t="shared" si="61"/>
        <v>01</v>
      </c>
      <c r="V134" s="6" t="s">
        <v>60</v>
      </c>
      <c r="W134" s="23" t="str">
        <f t="shared" si="66"/>
        <v>01.04 - Lazer</v>
      </c>
      <c r="X134" s="6" t="str">
        <f t="shared" si="62"/>
        <v>01.04</v>
      </c>
      <c r="Y134" s="6" t="s">
        <v>162</v>
      </c>
      <c r="Z134" s="23" t="str">
        <f t="shared" si="67"/>
        <v>01.04.23 - Turismo Social</v>
      </c>
      <c r="AA134" s="6" t="str">
        <f t="shared" si="63"/>
        <v>01.04.23</v>
      </c>
      <c r="AB134" s="6" t="s">
        <v>184</v>
      </c>
      <c r="AC134" s="23" t="str">
        <f t="shared" si="68"/>
        <v>01.04.23.02 - Passeios</v>
      </c>
      <c r="AD134" s="23" t="s">
        <v>183</v>
      </c>
      <c r="AE134" s="23" t="s">
        <v>186</v>
      </c>
      <c r="AF134" s="26" t="s">
        <v>20</v>
      </c>
      <c r="AG134" s="26" t="s">
        <v>266</v>
      </c>
      <c r="AH134" s="26" t="s">
        <v>267</v>
      </c>
      <c r="AJ134" s="23" t="str">
        <f t="shared" si="50"/>
        <v>01 - Programas Sociais</v>
      </c>
      <c r="AK134" s="6" t="str">
        <f t="shared" si="51"/>
        <v>01</v>
      </c>
      <c r="AL134" s="6" t="s">
        <v>60</v>
      </c>
      <c r="AM134" s="23" t="str">
        <f t="shared" si="52"/>
        <v>01.05 - Assistência</v>
      </c>
      <c r="AN134" s="6" t="str">
        <f t="shared" si="53"/>
        <v>01.05</v>
      </c>
      <c r="AO134" s="6" t="s">
        <v>191</v>
      </c>
      <c r="AP134" s="23" t="str">
        <f t="shared" si="54"/>
        <v>01.05.26 - Valorização Social</v>
      </c>
      <c r="AQ134" s="6" t="str">
        <f t="shared" si="55"/>
        <v>01.05.26</v>
      </c>
      <c r="AR134" s="6" t="s">
        <v>226</v>
      </c>
      <c r="AS134" s="23" t="str">
        <f t="shared" si="56"/>
        <v>01.05.26.05 - Eventos</v>
      </c>
      <c r="AT134" s="23" t="s">
        <v>539</v>
      </c>
      <c r="AU134" s="23" t="s">
        <v>106</v>
      </c>
      <c r="AV134" s="26" t="s">
        <v>20</v>
      </c>
      <c r="AW134" s="26" t="s">
        <v>266</v>
      </c>
      <c r="AX134" s="26" t="s">
        <v>267</v>
      </c>
      <c r="AY134" s="28" t="str">
        <f t="shared" si="64"/>
        <v>01052605</v>
      </c>
    </row>
    <row r="135" spans="1:51" x14ac:dyDescent="0.25">
      <c r="T135" s="23" t="str">
        <f t="shared" ref="T135:T197" si="69">U135&amp;" - "&amp;V135</f>
        <v>01 - Programas Sociais</v>
      </c>
      <c r="U135" s="6" t="str">
        <f t="shared" si="61"/>
        <v>01</v>
      </c>
      <c r="V135" s="6" t="s">
        <v>60</v>
      </c>
      <c r="W135" s="23" t="str">
        <f t="shared" ref="W135:W197" si="70">X135&amp;" - "&amp;Y135</f>
        <v>01.04 - Lazer</v>
      </c>
      <c r="X135" s="6" t="str">
        <f t="shared" si="62"/>
        <v>01.04</v>
      </c>
      <c r="Y135" s="6" t="s">
        <v>162</v>
      </c>
      <c r="Z135" s="23" t="str">
        <f t="shared" ref="Z135:Z197" si="71">AA135&amp;" - "&amp;AB135</f>
        <v>01.04.23 - Turismo Social</v>
      </c>
      <c r="AA135" s="6" t="str">
        <f t="shared" si="63"/>
        <v>01.04.23</v>
      </c>
      <c r="AB135" s="6" t="s">
        <v>184</v>
      </c>
      <c r="AC135" s="23" t="str">
        <f t="shared" ref="AC135:AC197" si="72">AD135&amp;" - "&amp;AE135</f>
        <v>01.04.23.03 - Viagens</v>
      </c>
      <c r="AD135" s="23" t="s">
        <v>187</v>
      </c>
      <c r="AE135" s="23" t="s">
        <v>189</v>
      </c>
      <c r="AF135" s="26" t="s">
        <v>20</v>
      </c>
      <c r="AG135" s="26" t="s">
        <v>266</v>
      </c>
      <c r="AH135" s="26" t="s">
        <v>267</v>
      </c>
      <c r="AJ135" s="23" t="str">
        <f t="shared" si="50"/>
        <v>01 - Programas Sociais</v>
      </c>
      <c r="AK135" s="6" t="str">
        <f t="shared" si="51"/>
        <v>01</v>
      </c>
      <c r="AL135" s="6" t="s">
        <v>60</v>
      </c>
      <c r="AM135" s="23" t="str">
        <f t="shared" si="52"/>
        <v>01.05 - Assistência</v>
      </c>
      <c r="AN135" s="6" t="str">
        <f t="shared" si="53"/>
        <v>01.05</v>
      </c>
      <c r="AO135" s="6" t="s">
        <v>191</v>
      </c>
      <c r="AP135" s="23" t="str">
        <f t="shared" si="54"/>
        <v>01.05.26 - Valorização Social</v>
      </c>
      <c r="AQ135" s="6" t="str">
        <f t="shared" si="55"/>
        <v>01.05.26</v>
      </c>
      <c r="AR135" s="6" t="s">
        <v>226</v>
      </c>
      <c r="AS135" s="23" t="str">
        <f t="shared" si="56"/>
        <v>01.05.26.06 - Exposição</v>
      </c>
      <c r="AT135" s="23" t="s">
        <v>540</v>
      </c>
      <c r="AU135" s="23" t="s">
        <v>83</v>
      </c>
      <c r="AV135" s="26" t="s">
        <v>20</v>
      </c>
      <c r="AW135" s="26" t="s">
        <v>266</v>
      </c>
      <c r="AX135" s="26" t="s">
        <v>267</v>
      </c>
      <c r="AY135" s="28" t="str">
        <f t="shared" si="64"/>
        <v>01052606</v>
      </c>
    </row>
    <row r="136" spans="1:51" x14ac:dyDescent="0.25">
      <c r="T136" s="23" t="str">
        <f t="shared" si="69"/>
        <v>01 - Programas Sociais</v>
      </c>
      <c r="U136" s="6" t="str">
        <f t="shared" si="61"/>
        <v>01</v>
      </c>
      <c r="V136" s="6" t="s">
        <v>60</v>
      </c>
      <c r="W136" s="23" t="str">
        <f t="shared" si="70"/>
        <v>01.04 - Lazer</v>
      </c>
      <c r="X136" s="6" t="str">
        <f t="shared" si="62"/>
        <v>01.04</v>
      </c>
      <c r="Y136" s="6" t="s">
        <v>162</v>
      </c>
      <c r="Z136" s="23" t="str">
        <f t="shared" si="71"/>
        <v>01.04.23 - Turismo Social</v>
      </c>
      <c r="AA136" s="6" t="str">
        <f t="shared" si="63"/>
        <v>01.04.23</v>
      </c>
      <c r="AB136" s="6" t="s">
        <v>184</v>
      </c>
      <c r="AC136" s="23" t="str">
        <f t="shared" si="72"/>
        <v>01.04.23.04 - Ações formativas</v>
      </c>
      <c r="AD136" s="23" t="s">
        <v>512</v>
      </c>
      <c r="AE136" s="23" t="s">
        <v>77</v>
      </c>
      <c r="AF136" s="26" t="s">
        <v>20</v>
      </c>
      <c r="AG136" s="26" t="s">
        <v>266</v>
      </c>
      <c r="AH136" s="26" t="s">
        <v>267</v>
      </c>
      <c r="AJ136" s="23" t="str">
        <f t="shared" si="50"/>
        <v>01 - Programas Sociais</v>
      </c>
      <c r="AK136" s="6" t="str">
        <f t="shared" si="51"/>
        <v>01</v>
      </c>
      <c r="AL136" s="6" t="s">
        <v>60</v>
      </c>
      <c r="AM136" s="23" t="str">
        <f t="shared" si="52"/>
        <v>01.05 - Assistência</v>
      </c>
      <c r="AN136" s="6" t="str">
        <f t="shared" si="53"/>
        <v>01.05</v>
      </c>
      <c r="AO136" s="6" t="s">
        <v>191</v>
      </c>
      <c r="AP136" s="23" t="str">
        <f t="shared" si="54"/>
        <v>01.05.27 - Segurança Alimentar e Apoio Social</v>
      </c>
      <c r="AQ136" s="6" t="str">
        <f t="shared" si="55"/>
        <v>01.05.27</v>
      </c>
      <c r="AR136" s="6" t="s">
        <v>228</v>
      </c>
      <c r="AS136" s="23" t="str">
        <f t="shared" si="56"/>
        <v>01.05.27.01 - Distribuição de doações</v>
      </c>
      <c r="AT136" s="23" t="s">
        <v>541</v>
      </c>
      <c r="AU136" s="23" t="s">
        <v>227</v>
      </c>
      <c r="AV136" s="26" t="s">
        <v>20</v>
      </c>
      <c r="AW136" s="26" t="s">
        <v>266</v>
      </c>
      <c r="AX136" s="26" t="s">
        <v>267</v>
      </c>
      <c r="AY136" s="28" t="str">
        <f t="shared" si="64"/>
        <v>01052701</v>
      </c>
    </row>
    <row r="137" spans="1:51" x14ac:dyDescent="0.25">
      <c r="T137" s="23" t="str">
        <f t="shared" si="69"/>
        <v>01 - Programas Sociais</v>
      </c>
      <c r="U137" s="6" t="str">
        <f t="shared" si="61"/>
        <v>01</v>
      </c>
      <c r="V137" s="6" t="s">
        <v>60</v>
      </c>
      <c r="W137" s="23" t="str">
        <f t="shared" si="70"/>
        <v>01.04 - Lazer</v>
      </c>
      <c r="X137" s="6" t="str">
        <f t="shared" si="62"/>
        <v>01.04</v>
      </c>
      <c r="Y137" s="6" t="s">
        <v>162</v>
      </c>
      <c r="Z137" s="23" t="str">
        <f t="shared" si="71"/>
        <v>01.04.23 - Turismo Social</v>
      </c>
      <c r="AA137" s="6" t="str">
        <f t="shared" si="63"/>
        <v>01.04.23</v>
      </c>
      <c r="AB137" s="6" t="s">
        <v>184</v>
      </c>
      <c r="AC137" s="23" t="str">
        <f t="shared" si="72"/>
        <v>01.04.23.05 - Ações mediadas</v>
      </c>
      <c r="AD137" s="23" t="s">
        <v>514</v>
      </c>
      <c r="AE137" s="23" t="s">
        <v>80</v>
      </c>
      <c r="AF137" s="26" t="s">
        <v>20</v>
      </c>
      <c r="AG137" s="26" t="s">
        <v>266</v>
      </c>
      <c r="AH137" s="26" t="s">
        <v>267</v>
      </c>
      <c r="AJ137" s="23" t="str">
        <f t="shared" si="50"/>
        <v>01 - Programas Sociais</v>
      </c>
      <c r="AK137" s="6" t="str">
        <f t="shared" si="51"/>
        <v>01</v>
      </c>
      <c r="AL137" s="6" t="s">
        <v>60</v>
      </c>
      <c r="AM137" s="23" t="str">
        <f t="shared" si="52"/>
        <v>01.05 - Assistência</v>
      </c>
      <c r="AN137" s="6" t="str">
        <f t="shared" si="53"/>
        <v>01.05</v>
      </c>
      <c r="AO137" s="6" t="s">
        <v>191</v>
      </c>
      <c r="AP137" s="23" t="str">
        <f t="shared" si="54"/>
        <v>01.05.27 - Segurança Alimentar e Apoio Social</v>
      </c>
      <c r="AQ137" s="6" t="str">
        <f t="shared" si="55"/>
        <v>01.05.27</v>
      </c>
      <c r="AR137" s="6" t="s">
        <v>228</v>
      </c>
      <c r="AS137" s="23" t="str">
        <f t="shared" si="56"/>
        <v>01.05.27.02 - Ações formativas</v>
      </c>
      <c r="AT137" s="23" t="s">
        <v>542</v>
      </c>
      <c r="AU137" s="23" t="s">
        <v>77</v>
      </c>
      <c r="AV137" s="26" t="s">
        <v>20</v>
      </c>
      <c r="AW137" s="26" t="s">
        <v>266</v>
      </c>
      <c r="AX137" s="26" t="s">
        <v>267</v>
      </c>
      <c r="AY137" s="28" t="str">
        <f t="shared" si="64"/>
        <v>01052702</v>
      </c>
    </row>
    <row r="138" spans="1:51" x14ac:dyDescent="0.25">
      <c r="T138" s="23" t="str">
        <f t="shared" si="69"/>
        <v>01 - Programas Sociais</v>
      </c>
      <c r="U138" s="6" t="str">
        <f t="shared" si="61"/>
        <v>01</v>
      </c>
      <c r="V138" s="6" t="s">
        <v>60</v>
      </c>
      <c r="W138" s="23" t="str">
        <f t="shared" si="70"/>
        <v>01.04 - Lazer</v>
      </c>
      <c r="X138" s="6" t="str">
        <f t="shared" si="62"/>
        <v>01.04</v>
      </c>
      <c r="Y138" s="6" t="s">
        <v>162</v>
      </c>
      <c r="Z138" s="23" t="str">
        <f t="shared" si="71"/>
        <v>01.04.23 - Turismo Social</v>
      </c>
      <c r="AA138" s="6" t="str">
        <f t="shared" si="63"/>
        <v>01.04.23</v>
      </c>
      <c r="AB138" s="6" t="s">
        <v>184</v>
      </c>
      <c r="AC138" s="23" t="str">
        <f t="shared" si="72"/>
        <v>01.04.23.06 - Apresentações</v>
      </c>
      <c r="AD138" s="23" t="s">
        <v>516</v>
      </c>
      <c r="AE138" s="23" t="s">
        <v>117</v>
      </c>
      <c r="AF138" s="26" t="s">
        <v>20</v>
      </c>
      <c r="AG138" s="26" t="s">
        <v>266</v>
      </c>
      <c r="AH138" s="26" t="s">
        <v>267</v>
      </c>
      <c r="AJ138" s="23" t="str">
        <f t="shared" si="50"/>
        <v>01 - Programas Sociais</v>
      </c>
      <c r="AK138" s="6" t="str">
        <f t="shared" si="51"/>
        <v>01</v>
      </c>
      <c r="AL138" s="6" t="s">
        <v>60</v>
      </c>
      <c r="AM138" s="23" t="str">
        <f t="shared" si="52"/>
        <v>01.05 - Assistência</v>
      </c>
      <c r="AN138" s="6" t="str">
        <f t="shared" si="53"/>
        <v>01.05</v>
      </c>
      <c r="AO138" s="6" t="s">
        <v>191</v>
      </c>
      <c r="AP138" s="23" t="str">
        <f t="shared" si="54"/>
        <v>01.05.27 - Segurança Alimentar e Apoio Social</v>
      </c>
      <c r="AQ138" s="6" t="str">
        <f t="shared" si="55"/>
        <v>01.05.27</v>
      </c>
      <c r="AR138" s="6" t="s">
        <v>228</v>
      </c>
      <c r="AS138" s="23" t="str">
        <f t="shared" si="56"/>
        <v>01.05.27.03 - Ações mediadas</v>
      </c>
      <c r="AT138" s="23" t="s">
        <v>543</v>
      </c>
      <c r="AU138" s="23" t="s">
        <v>80</v>
      </c>
      <c r="AV138" s="26" t="s">
        <v>20</v>
      </c>
      <c r="AW138" s="26" t="s">
        <v>266</v>
      </c>
      <c r="AX138" s="26" t="s">
        <v>267</v>
      </c>
      <c r="AY138" s="28" t="str">
        <f t="shared" si="64"/>
        <v>01052703</v>
      </c>
    </row>
    <row r="139" spans="1:51" x14ac:dyDescent="0.25">
      <c r="T139" s="23" t="str">
        <f t="shared" si="69"/>
        <v>01 - Programas Sociais</v>
      </c>
      <c r="U139" s="6" t="str">
        <f t="shared" si="61"/>
        <v>01</v>
      </c>
      <c r="V139" s="6" t="s">
        <v>60</v>
      </c>
      <c r="W139" s="23" t="str">
        <f t="shared" si="70"/>
        <v>01.04 - Lazer</v>
      </c>
      <c r="X139" s="6" t="str">
        <f t="shared" si="62"/>
        <v>01.04</v>
      </c>
      <c r="Y139" s="6" t="s">
        <v>162</v>
      </c>
      <c r="Z139" s="23" t="str">
        <f t="shared" si="71"/>
        <v>01.04.23 - Turismo Social</v>
      </c>
      <c r="AA139" s="6" t="str">
        <f t="shared" si="63"/>
        <v>01.04.23</v>
      </c>
      <c r="AB139" s="6" t="s">
        <v>184</v>
      </c>
      <c r="AC139" s="23" t="str">
        <f t="shared" si="72"/>
        <v>01.04.23.07 - Eventos</v>
      </c>
      <c r="AD139" s="23" t="s">
        <v>518</v>
      </c>
      <c r="AE139" s="23" t="s">
        <v>106</v>
      </c>
      <c r="AF139" s="26" t="s">
        <v>20</v>
      </c>
      <c r="AG139" s="26" t="s">
        <v>266</v>
      </c>
      <c r="AH139" s="26" t="s">
        <v>267</v>
      </c>
      <c r="AJ139" s="23" t="str">
        <f t="shared" si="50"/>
        <v>01 - Programas Sociais</v>
      </c>
      <c r="AK139" s="6" t="str">
        <f t="shared" si="51"/>
        <v>01</v>
      </c>
      <c r="AL139" s="6" t="s">
        <v>60</v>
      </c>
      <c r="AM139" s="23" t="str">
        <f t="shared" si="52"/>
        <v>01.05 - Assistência</v>
      </c>
      <c r="AN139" s="6" t="str">
        <f t="shared" si="53"/>
        <v>01.05</v>
      </c>
      <c r="AO139" s="6" t="s">
        <v>191</v>
      </c>
      <c r="AP139" s="23" t="str">
        <f t="shared" si="54"/>
        <v>01.05.27 - Segurança Alimentar e Apoio Social</v>
      </c>
      <c r="AQ139" s="6" t="str">
        <f t="shared" si="55"/>
        <v>01.05.27</v>
      </c>
      <c r="AR139" s="6" t="s">
        <v>228</v>
      </c>
      <c r="AS139" s="23" t="str">
        <f t="shared" si="56"/>
        <v>01.05.27.04 - Apresentações</v>
      </c>
      <c r="AT139" s="23" t="s">
        <v>544</v>
      </c>
      <c r="AU139" s="23" t="s">
        <v>117</v>
      </c>
      <c r="AV139" s="26" t="s">
        <v>20</v>
      </c>
      <c r="AW139" s="26" t="s">
        <v>266</v>
      </c>
      <c r="AX139" s="26" t="s">
        <v>267</v>
      </c>
      <c r="AY139" s="28" t="str">
        <f t="shared" si="64"/>
        <v>01052704</v>
      </c>
    </row>
    <row r="140" spans="1:51" x14ac:dyDescent="0.25">
      <c r="T140" s="23" t="str">
        <f>U140&amp;" - "&amp;V140</f>
        <v>01 - Programas Sociais</v>
      </c>
      <c r="U140" s="6" t="str">
        <f>LEFT(AD140,2)</f>
        <v>01</v>
      </c>
      <c r="V140" s="6" t="s">
        <v>60</v>
      </c>
      <c r="W140" s="23" t="str">
        <f>X140&amp;" - "&amp;Y140</f>
        <v>01.04 - Lazer</v>
      </c>
      <c r="X140" s="6" t="str">
        <f>LEFT(AD140,5)</f>
        <v>01.04</v>
      </c>
      <c r="Y140" s="6" t="s">
        <v>162</v>
      </c>
      <c r="Z140" s="23" t="str">
        <f>AA140&amp;" - "&amp;AB140</f>
        <v>01.04.23 - Turismo Social</v>
      </c>
      <c r="AA140" s="6" t="str">
        <f>LEFT(AD140,8)</f>
        <v>01.04.23</v>
      </c>
      <c r="AB140" s="6" t="s">
        <v>184</v>
      </c>
      <c r="AC140" s="23" t="str">
        <f>AD140&amp;" - "&amp;AE140</f>
        <v>01.04.23.08 - Exposição</v>
      </c>
      <c r="AD140" s="23" t="s">
        <v>520</v>
      </c>
      <c r="AE140" s="23" t="s">
        <v>83</v>
      </c>
      <c r="AF140" s="26" t="s">
        <v>20</v>
      </c>
      <c r="AG140" s="26" t="s">
        <v>266</v>
      </c>
      <c r="AH140" s="26" t="s">
        <v>267</v>
      </c>
      <c r="AJ140" s="23" t="str">
        <f>AK140&amp;" - "&amp;AL140</f>
        <v>01 - Programas Sociais</v>
      </c>
      <c r="AK140" s="6" t="str">
        <f>LEFT(AT140,2)</f>
        <v>01</v>
      </c>
      <c r="AL140" s="6" t="s">
        <v>60</v>
      </c>
      <c r="AM140" s="23" t="str">
        <f>AN140&amp;" - "&amp;AO140</f>
        <v>01.05 - Assistência</v>
      </c>
      <c r="AN140" s="6" t="str">
        <f>LEFT(AT140,5)</f>
        <v>01.05</v>
      </c>
      <c r="AO140" s="6" t="s">
        <v>191</v>
      </c>
      <c r="AP140" s="23" t="str">
        <f>AQ140&amp;" - "&amp;AR140</f>
        <v>01.05.27 - Segurança Alimentar e Apoio Social</v>
      </c>
      <c r="AQ140" s="6" t="str">
        <f>LEFT(AT140,8)</f>
        <v>01.05.27</v>
      </c>
      <c r="AR140" s="6" t="s">
        <v>228</v>
      </c>
      <c r="AS140" s="23" t="str">
        <f>AT140&amp;" - "&amp;AU140</f>
        <v>01.05.27.05 - Eventos</v>
      </c>
      <c r="AT140" s="23" t="s">
        <v>545</v>
      </c>
      <c r="AU140" s="23" t="s">
        <v>106</v>
      </c>
      <c r="AV140" s="26" t="s">
        <v>20</v>
      </c>
      <c r="AW140" s="26" t="s">
        <v>266</v>
      </c>
      <c r="AX140" s="26" t="s">
        <v>267</v>
      </c>
      <c r="AY140" s="28" t="str">
        <f>SUBSTITUTE(AT140,".","")</f>
        <v>01052705</v>
      </c>
    </row>
    <row r="141" spans="1:51" ht="22.5" x14ac:dyDescent="0.25">
      <c r="T141" s="23" t="str">
        <f>U141&amp;" - "&amp;V141</f>
        <v>01 - Programas Sociais</v>
      </c>
      <c r="U141" s="6" t="str">
        <f>LEFT(AD141,2)</f>
        <v>01</v>
      </c>
      <c r="V141" s="6" t="s">
        <v>60</v>
      </c>
      <c r="W141" s="23" t="str">
        <f>X141&amp;" - "&amp;Y141</f>
        <v>01.04 - Lazer</v>
      </c>
      <c r="X141" s="6" t="str">
        <f>LEFT(AD141,5)</f>
        <v>01.04</v>
      </c>
      <c r="Y141" s="6" t="s">
        <v>162</v>
      </c>
      <c r="Z141" s="23" t="str">
        <f>AA141&amp;" - "&amp;AB141</f>
        <v>01.04.24 - Apoio à Programação Finalística - Lazer</v>
      </c>
      <c r="AA141" s="6" t="str">
        <f>LEFT(AD141,8)</f>
        <v>01.04.24</v>
      </c>
      <c r="AB141" s="6" t="s">
        <v>776</v>
      </c>
      <c r="AC141" s="23" t="str">
        <f>AD141&amp;" - "&amp;AE141</f>
        <v>01.04.24.01 - Apoio à programação finalística - Lazer</v>
      </c>
      <c r="AD141" s="23" t="s">
        <v>546</v>
      </c>
      <c r="AE141" s="23" t="s">
        <v>547</v>
      </c>
      <c r="AF141" s="26" t="s">
        <v>312</v>
      </c>
      <c r="AG141" s="26" t="s">
        <v>313</v>
      </c>
      <c r="AH141" s="26" t="s">
        <v>267</v>
      </c>
      <c r="AJ141" s="23" t="str">
        <f>AK141&amp;" - "&amp;AL141</f>
        <v>01 - Programas Sociais</v>
      </c>
      <c r="AK141" s="6" t="str">
        <f>LEFT(AT141,2)</f>
        <v>01</v>
      </c>
      <c r="AL141" s="6" t="s">
        <v>60</v>
      </c>
      <c r="AM141" s="23" t="str">
        <f>AN141&amp;" - "&amp;AO141</f>
        <v>01.05 - Assistência</v>
      </c>
      <c r="AN141" s="6" t="str">
        <f>LEFT(AT141,5)</f>
        <v>01.05</v>
      </c>
      <c r="AO141" s="6" t="s">
        <v>191</v>
      </c>
      <c r="AP141" s="23" t="str">
        <f>AQ141&amp;" - "&amp;AR141</f>
        <v>01.05.27 - Segurança Alimentar e Apoio Social</v>
      </c>
      <c r="AQ141" s="6" t="str">
        <f>LEFT(AT141,8)</f>
        <v>01.05.27</v>
      </c>
      <c r="AR141" s="6" t="s">
        <v>228</v>
      </c>
      <c r="AS141" s="23" t="str">
        <f>AT141&amp;" - "&amp;AU141</f>
        <v>01.05.27.06 - Exposição</v>
      </c>
      <c r="AT141" s="23" t="s">
        <v>548</v>
      </c>
      <c r="AU141" s="23" t="s">
        <v>83</v>
      </c>
      <c r="AV141" s="26" t="s">
        <v>20</v>
      </c>
      <c r="AW141" s="26" t="s">
        <v>266</v>
      </c>
      <c r="AX141" s="26" t="s">
        <v>267</v>
      </c>
      <c r="AY141" s="28" t="str">
        <f>SUBSTITUTE(AT141,".","")</f>
        <v>01052706</v>
      </c>
    </row>
    <row r="142" spans="1:51" x14ac:dyDescent="0.25">
      <c r="T142" s="23" t="str">
        <f>U142&amp;" - "&amp;V142</f>
        <v>01 - Programas Sociais</v>
      </c>
      <c r="U142" s="6" t="str">
        <f>LEFT(AD142,2)</f>
        <v>01</v>
      </c>
      <c r="V142" s="6" t="s">
        <v>60</v>
      </c>
      <c r="W142" s="23" t="str">
        <f>X142&amp;" - "&amp;Y142</f>
        <v>01.05 - Assistência</v>
      </c>
      <c r="X142" s="6" t="str">
        <f>LEFT(AD142,5)</f>
        <v>01.05</v>
      </c>
      <c r="Y142" s="6" t="s">
        <v>191</v>
      </c>
      <c r="Z142" s="23" t="str">
        <f>AA142&amp;" - "&amp;AB142</f>
        <v>01.05.25 - Desenvolvimento Comunitário</v>
      </c>
      <c r="AA142" s="6" t="str">
        <f>LEFT(AD142,8)</f>
        <v>01.05.25</v>
      </c>
      <c r="AB142" s="6" t="s">
        <v>192</v>
      </c>
      <c r="AC142" s="23" t="str">
        <f>AD142&amp;" - "&amp;AE142</f>
        <v>01.05.25.01 - Ações formativas</v>
      </c>
      <c r="AD142" s="23" t="s">
        <v>190</v>
      </c>
      <c r="AE142" s="23" t="s">
        <v>77</v>
      </c>
      <c r="AF142" s="26" t="s">
        <v>20</v>
      </c>
      <c r="AG142" s="26" t="s">
        <v>266</v>
      </c>
      <c r="AH142" s="26" t="s">
        <v>267</v>
      </c>
      <c r="AJ142" s="23" t="str">
        <f>AK142&amp;" - "&amp;AL142</f>
        <v>01 - Programas Sociais</v>
      </c>
      <c r="AK142" s="6" t="str">
        <f>LEFT(AT142,2)</f>
        <v>01</v>
      </c>
      <c r="AL142" s="6" t="s">
        <v>60</v>
      </c>
      <c r="AM142" s="23" t="str">
        <f>AN142&amp;" - "&amp;AO142</f>
        <v>01.05 - Assistência</v>
      </c>
      <c r="AN142" s="6" t="str">
        <f>LEFT(AT142,5)</f>
        <v>01.05</v>
      </c>
      <c r="AO142" s="6" t="s">
        <v>191</v>
      </c>
      <c r="AP142" s="23" t="str">
        <f>AQ142&amp;" - "&amp;AR142</f>
        <v>01.05.28 - Trabalho Social com Grupos</v>
      </c>
      <c r="AQ142" s="6" t="str">
        <f>LEFT(AT142,8)</f>
        <v>01.05.28</v>
      </c>
      <c r="AR142" s="6" t="s">
        <v>201</v>
      </c>
      <c r="AS142" s="23" t="str">
        <f>AT142&amp;" - "&amp;AU142</f>
        <v>01.05.28.01 - Consulta social</v>
      </c>
      <c r="AT142" s="23" t="s">
        <v>200</v>
      </c>
      <c r="AU142" s="23" t="s">
        <v>203</v>
      </c>
      <c r="AV142" s="26" t="s">
        <v>20</v>
      </c>
      <c r="AW142" s="26" t="s">
        <v>266</v>
      </c>
      <c r="AX142" s="26" t="s">
        <v>267</v>
      </c>
      <c r="AY142" s="28" t="str">
        <f>SUBSTITUTE(AT142,".","")</f>
        <v>01052801</v>
      </c>
    </row>
    <row r="143" spans="1:51" x14ac:dyDescent="0.25">
      <c r="T143" s="23" t="str">
        <f>U143&amp;" - "&amp;V143</f>
        <v>01 - Programas Sociais</v>
      </c>
      <c r="U143" s="6" t="str">
        <f>LEFT(AD143,2)</f>
        <v>01</v>
      </c>
      <c r="V143" s="6" t="s">
        <v>60</v>
      </c>
      <c r="W143" s="23" t="str">
        <f>X143&amp;" - "&amp;Y143</f>
        <v>01.05 - Assistência</v>
      </c>
      <c r="X143" s="6" t="str">
        <f>LEFT(AD143,5)</f>
        <v>01.05</v>
      </c>
      <c r="Y143" s="6" t="s">
        <v>191</v>
      </c>
      <c r="Z143" s="23" t="str">
        <f>AA143&amp;" - "&amp;AB143</f>
        <v>01.05.25 - Desenvolvimento Comunitário</v>
      </c>
      <c r="AA143" s="6" t="str">
        <f>LEFT(AD143,8)</f>
        <v>01.05.25</v>
      </c>
      <c r="AB143" s="6" t="s">
        <v>192</v>
      </c>
      <c r="AC143" s="23" t="str">
        <f>AD143&amp;" - "&amp;AE143</f>
        <v>01.05.25.02 - Ações mediadas</v>
      </c>
      <c r="AD143" s="23" t="s">
        <v>194</v>
      </c>
      <c r="AE143" s="23" t="s">
        <v>80</v>
      </c>
      <c r="AF143" s="26" t="s">
        <v>20</v>
      </c>
      <c r="AG143" s="26" t="s">
        <v>266</v>
      </c>
      <c r="AH143" s="26" t="s">
        <v>267</v>
      </c>
      <c r="AJ143" s="23" t="str">
        <f>AK143&amp;" - "&amp;AL143</f>
        <v>01 - Programas Sociais</v>
      </c>
      <c r="AK143" s="6" t="str">
        <f>LEFT(AT143,2)</f>
        <v>01</v>
      </c>
      <c r="AL143" s="6" t="s">
        <v>60</v>
      </c>
      <c r="AM143" s="23" t="str">
        <f>AN143&amp;" - "&amp;AO143</f>
        <v>01.05 - Assistência</v>
      </c>
      <c r="AN143" s="6" t="str">
        <f>LEFT(AT143,5)</f>
        <v>01.05</v>
      </c>
      <c r="AO143" s="6" t="s">
        <v>191</v>
      </c>
      <c r="AP143" s="23" t="str">
        <f>AQ143&amp;" - "&amp;AR143</f>
        <v>01.05.28 - Trabalho Social com Grupos</v>
      </c>
      <c r="AQ143" s="6" t="str">
        <f>LEFT(AT143,8)</f>
        <v>01.05.28</v>
      </c>
      <c r="AR143" s="6" t="s">
        <v>201</v>
      </c>
      <c r="AS143" s="23" t="str">
        <f>AT143&amp;" - "&amp;AU143</f>
        <v>01.05.28.02 - Ações formativas</v>
      </c>
      <c r="AT143" s="23" t="s">
        <v>204</v>
      </c>
      <c r="AU143" s="23" t="s">
        <v>77</v>
      </c>
      <c r="AV143" s="26" t="s">
        <v>20</v>
      </c>
      <c r="AW143" s="26" t="s">
        <v>266</v>
      </c>
      <c r="AX143" s="26" t="s">
        <v>267</v>
      </c>
      <c r="AY143" s="28" t="str">
        <f>SUBSTITUTE(AT143,".","")</f>
        <v>01052802</v>
      </c>
    </row>
    <row r="144" spans="1:51" x14ac:dyDescent="0.25">
      <c r="T144" s="23" t="str">
        <f>U144&amp;" - "&amp;V144</f>
        <v>01 - Programas Sociais</v>
      </c>
      <c r="U144" s="6" t="str">
        <f>LEFT(AD144,2)</f>
        <v>01</v>
      </c>
      <c r="V144" s="6" t="s">
        <v>60</v>
      </c>
      <c r="W144" s="23" t="str">
        <f>X144&amp;" - "&amp;Y144</f>
        <v>01.05 - Assistência</v>
      </c>
      <c r="X144" s="6" t="str">
        <f>LEFT(AD144,5)</f>
        <v>01.05</v>
      </c>
      <c r="Y144" s="6" t="s">
        <v>191</v>
      </c>
      <c r="Z144" s="23" t="str">
        <f>AA144&amp;" - "&amp;AB144</f>
        <v>01.05.25 - Desenvolvimento Comunitário</v>
      </c>
      <c r="AA144" s="6" t="str">
        <f>LEFT(AD144,8)</f>
        <v>01.05.25</v>
      </c>
      <c r="AB144" s="6" t="s">
        <v>192</v>
      </c>
      <c r="AC144" s="23" t="str">
        <f>AD144&amp;" - "&amp;AE144</f>
        <v>01.05.25.03 - Apresentações</v>
      </c>
      <c r="AD144" s="23" t="s">
        <v>196</v>
      </c>
      <c r="AE144" s="23" t="s">
        <v>117</v>
      </c>
      <c r="AF144" s="26" t="s">
        <v>20</v>
      </c>
      <c r="AG144" s="26" t="s">
        <v>266</v>
      </c>
      <c r="AH144" s="26" t="s">
        <v>267</v>
      </c>
      <c r="AJ144" s="23" t="str">
        <f>AK144&amp;" - "&amp;AL144</f>
        <v>01 - Programas Sociais</v>
      </c>
      <c r="AK144" s="6" t="str">
        <f>LEFT(AT144,2)</f>
        <v>01</v>
      </c>
      <c r="AL144" s="6" t="s">
        <v>60</v>
      </c>
      <c r="AM144" s="23" t="str">
        <f>AN144&amp;" - "&amp;AO144</f>
        <v>01.05 - Assistência</v>
      </c>
      <c r="AN144" s="6" t="str">
        <f>LEFT(AT144,5)</f>
        <v>01.05</v>
      </c>
      <c r="AO144" s="6" t="s">
        <v>191</v>
      </c>
      <c r="AP144" s="23" t="str">
        <f>AQ144&amp;" - "&amp;AR144</f>
        <v>01.05.28 - Trabalho Social com Grupos</v>
      </c>
      <c r="AQ144" s="6" t="str">
        <f>LEFT(AT144,8)</f>
        <v>01.05.28</v>
      </c>
      <c r="AR144" s="6" t="s">
        <v>201</v>
      </c>
      <c r="AS144" s="23" t="str">
        <f>AT144&amp;" - "&amp;AU144</f>
        <v>01.05.28.03 - Ações mediadas</v>
      </c>
      <c r="AT144" s="23" t="s">
        <v>206</v>
      </c>
      <c r="AU144" s="23" t="s">
        <v>80</v>
      </c>
      <c r="AV144" s="26" t="s">
        <v>20</v>
      </c>
      <c r="AW144" s="26" t="s">
        <v>266</v>
      </c>
      <c r="AX144" s="26" t="s">
        <v>267</v>
      </c>
      <c r="AY144" s="28" t="str">
        <f>SUBSTITUTE(AT144,".","")</f>
        <v>01052803</v>
      </c>
    </row>
    <row r="145" spans="20:51" x14ac:dyDescent="0.25">
      <c r="T145" s="23" t="str">
        <f t="shared" si="69"/>
        <v>01 - Programas Sociais</v>
      </c>
      <c r="U145" s="6" t="str">
        <f t="shared" si="61"/>
        <v>01</v>
      </c>
      <c r="V145" s="6" t="s">
        <v>60</v>
      </c>
      <c r="W145" s="23" t="str">
        <f t="shared" si="70"/>
        <v>01.05 - Assistência</v>
      </c>
      <c r="X145" s="6" t="str">
        <f t="shared" si="62"/>
        <v>01.05</v>
      </c>
      <c r="Y145" s="6" t="s">
        <v>191</v>
      </c>
      <c r="Z145" s="23" t="str">
        <f t="shared" si="71"/>
        <v>01.05.25 - Desenvolvimento Comunitário</v>
      </c>
      <c r="AA145" s="6" t="str">
        <f t="shared" si="63"/>
        <v>01.05.25</v>
      </c>
      <c r="AB145" s="6" t="s">
        <v>192</v>
      </c>
      <c r="AC145" s="23" t="str">
        <f t="shared" si="72"/>
        <v>01.05.25.04 - Eventos</v>
      </c>
      <c r="AD145" s="23" t="s">
        <v>198</v>
      </c>
      <c r="AE145" s="23" t="s">
        <v>106</v>
      </c>
      <c r="AF145" s="26" t="s">
        <v>20</v>
      </c>
      <c r="AG145" s="26" t="s">
        <v>266</v>
      </c>
      <c r="AH145" s="26" t="s">
        <v>267</v>
      </c>
      <c r="AJ145" s="23" t="str">
        <f t="shared" ref="AJ145:AJ147" si="73">AK145&amp;" - "&amp;AL145</f>
        <v>01 - Programas Sociais</v>
      </c>
      <c r="AK145" s="6" t="str">
        <f t="shared" si="51"/>
        <v>01</v>
      </c>
      <c r="AL145" s="6" t="s">
        <v>60</v>
      </c>
      <c r="AM145" s="23" t="str">
        <f t="shared" ref="AM145:AM147" si="74">AN145&amp;" - "&amp;AO145</f>
        <v>01.05 - Assistência</v>
      </c>
      <c r="AN145" s="6" t="str">
        <f t="shared" si="53"/>
        <v>01.05</v>
      </c>
      <c r="AO145" s="6" t="s">
        <v>191</v>
      </c>
      <c r="AP145" s="23" t="str">
        <f t="shared" ref="AP145:AP147" si="75">AQ145&amp;" - "&amp;AR145</f>
        <v>01.05.28 - Trabalho Social com Grupos</v>
      </c>
      <c r="AQ145" s="6" t="str">
        <f t="shared" si="55"/>
        <v>01.05.28</v>
      </c>
      <c r="AR145" s="6" t="s">
        <v>201</v>
      </c>
      <c r="AS145" s="23" t="str">
        <f t="shared" ref="AS145:AS147" si="76">AT145&amp;" - "&amp;AU145</f>
        <v>01.05.28.04 - Apresentações</v>
      </c>
      <c r="AT145" s="23" t="s">
        <v>549</v>
      </c>
      <c r="AU145" s="23" t="s">
        <v>117</v>
      </c>
      <c r="AV145" s="26" t="s">
        <v>20</v>
      </c>
      <c r="AW145" s="26" t="s">
        <v>266</v>
      </c>
      <c r="AX145" s="26" t="s">
        <v>267</v>
      </c>
      <c r="AY145" s="28" t="str">
        <f t="shared" si="64"/>
        <v>01052804</v>
      </c>
    </row>
    <row r="146" spans="20:51" x14ac:dyDescent="0.25">
      <c r="T146" s="23" t="str">
        <f t="shared" si="69"/>
        <v>01 - Programas Sociais</v>
      </c>
      <c r="U146" s="6" t="str">
        <f t="shared" si="61"/>
        <v>01</v>
      </c>
      <c r="V146" s="6" t="s">
        <v>60</v>
      </c>
      <c r="W146" s="23" t="str">
        <f t="shared" si="70"/>
        <v>01.05 - Assistência</v>
      </c>
      <c r="X146" s="6" t="str">
        <f t="shared" si="62"/>
        <v>01.05</v>
      </c>
      <c r="Y146" s="6" t="s">
        <v>191</v>
      </c>
      <c r="Z146" s="23" t="str">
        <f t="shared" si="71"/>
        <v>01.05.25 - Desenvolvimento Comunitário</v>
      </c>
      <c r="AA146" s="6" t="str">
        <f t="shared" si="63"/>
        <v>01.05.25</v>
      </c>
      <c r="AB146" s="6" t="s">
        <v>192</v>
      </c>
      <c r="AC146" s="23" t="str">
        <f t="shared" si="72"/>
        <v>01.05.25.05 - Exposição</v>
      </c>
      <c r="AD146" s="23" t="s">
        <v>528</v>
      </c>
      <c r="AE146" s="23" t="s">
        <v>83</v>
      </c>
      <c r="AF146" s="26" t="s">
        <v>20</v>
      </c>
      <c r="AG146" s="26" t="s">
        <v>266</v>
      </c>
      <c r="AH146" s="26" t="s">
        <v>267</v>
      </c>
      <c r="AJ146" s="23" t="str">
        <f t="shared" si="73"/>
        <v>01 - Programas Sociais</v>
      </c>
      <c r="AK146" s="6" t="str">
        <f t="shared" si="51"/>
        <v>01</v>
      </c>
      <c r="AL146" s="6" t="s">
        <v>60</v>
      </c>
      <c r="AM146" s="23" t="str">
        <f t="shared" si="74"/>
        <v>01.05 - Assistência</v>
      </c>
      <c r="AN146" s="6" t="str">
        <f t="shared" si="53"/>
        <v>01.05</v>
      </c>
      <c r="AO146" s="6" t="s">
        <v>191</v>
      </c>
      <c r="AP146" s="23" t="str">
        <f t="shared" si="75"/>
        <v>01.05.28 - Trabalho Social com Grupos</v>
      </c>
      <c r="AQ146" s="6" t="str">
        <f t="shared" si="55"/>
        <v>01.05.28</v>
      </c>
      <c r="AR146" s="6" t="s">
        <v>201</v>
      </c>
      <c r="AS146" s="23" t="str">
        <f t="shared" si="76"/>
        <v>01.05.28.05 - Eventos</v>
      </c>
      <c r="AT146" s="23" t="s">
        <v>208</v>
      </c>
      <c r="AU146" s="23" t="s">
        <v>106</v>
      </c>
      <c r="AV146" s="26" t="s">
        <v>20</v>
      </c>
      <c r="AW146" s="26" t="s">
        <v>266</v>
      </c>
      <c r="AX146" s="26" t="s">
        <v>267</v>
      </c>
      <c r="AY146" s="28" t="str">
        <f t="shared" si="64"/>
        <v>01052805</v>
      </c>
    </row>
    <row r="147" spans="20:51" x14ac:dyDescent="0.25">
      <c r="T147" s="23" t="str">
        <f t="shared" si="69"/>
        <v>01 - Programas Sociais</v>
      </c>
      <c r="U147" s="6" t="str">
        <f t="shared" si="61"/>
        <v>01</v>
      </c>
      <c r="V147" s="6" t="s">
        <v>60</v>
      </c>
      <c r="W147" s="23" t="str">
        <f t="shared" si="70"/>
        <v>01.05 - Assistência</v>
      </c>
      <c r="X147" s="6" t="str">
        <f t="shared" si="62"/>
        <v>01.05</v>
      </c>
      <c r="Y147" s="6" t="s">
        <v>191</v>
      </c>
      <c r="Z147" s="23" t="str">
        <f t="shared" si="71"/>
        <v>01.05.26 - Valorização Social</v>
      </c>
      <c r="AA147" s="6" t="str">
        <f t="shared" si="63"/>
        <v>01.05.26</v>
      </c>
      <c r="AB147" s="6" t="s">
        <v>226</v>
      </c>
      <c r="AC147" s="23" t="str">
        <f t="shared" si="72"/>
        <v>01.05.26.01 - Distribuição de doações</v>
      </c>
      <c r="AD147" s="23" t="s">
        <v>530</v>
      </c>
      <c r="AE147" s="23" t="s">
        <v>227</v>
      </c>
      <c r="AF147" s="26" t="s">
        <v>20</v>
      </c>
      <c r="AG147" s="26" t="s">
        <v>266</v>
      </c>
      <c r="AH147" s="26" t="s">
        <v>267</v>
      </c>
      <c r="AJ147" s="23" t="str">
        <f t="shared" si="73"/>
        <v>01 - Programas Sociais</v>
      </c>
      <c r="AK147" s="6" t="str">
        <f t="shared" si="51"/>
        <v>01</v>
      </c>
      <c r="AL147" s="6" t="s">
        <v>60</v>
      </c>
      <c r="AM147" s="23" t="str">
        <f t="shared" si="74"/>
        <v>01.05 - Assistência</v>
      </c>
      <c r="AN147" s="6" t="str">
        <f t="shared" si="53"/>
        <v>01.05</v>
      </c>
      <c r="AO147" s="6" t="s">
        <v>191</v>
      </c>
      <c r="AP147" s="23" t="str">
        <f t="shared" si="75"/>
        <v>01.05.28 - Trabalho Social com Grupos</v>
      </c>
      <c r="AQ147" s="6" t="str">
        <f t="shared" si="55"/>
        <v>01.05.28</v>
      </c>
      <c r="AR147" s="6" t="s">
        <v>201</v>
      </c>
      <c r="AS147" s="23" t="str">
        <f t="shared" si="76"/>
        <v>01.05.28.06 - Exposição</v>
      </c>
      <c r="AT147" s="23" t="s">
        <v>550</v>
      </c>
      <c r="AU147" s="23" t="s">
        <v>83</v>
      </c>
      <c r="AV147" s="26" t="s">
        <v>20</v>
      </c>
      <c r="AW147" s="26" t="s">
        <v>266</v>
      </c>
      <c r="AX147" s="26" t="s">
        <v>267</v>
      </c>
      <c r="AY147" s="28" t="str">
        <f t="shared" si="64"/>
        <v>01052806</v>
      </c>
    </row>
    <row r="148" spans="20:51" ht="22.5" x14ac:dyDescent="0.25">
      <c r="T148" s="23" t="str">
        <f t="shared" si="69"/>
        <v>01 - Programas Sociais</v>
      </c>
      <c r="U148" s="6" t="str">
        <f t="shared" si="61"/>
        <v>01</v>
      </c>
      <c r="V148" s="6" t="s">
        <v>60</v>
      </c>
      <c r="W148" s="23" t="str">
        <f t="shared" si="70"/>
        <v>01.05 - Assistência</v>
      </c>
      <c r="X148" s="6" t="str">
        <f t="shared" si="62"/>
        <v>01.05</v>
      </c>
      <c r="Y148" s="6" t="s">
        <v>191</v>
      </c>
      <c r="Z148" s="23" t="str">
        <f t="shared" si="71"/>
        <v>01.05.26 - Valorização Social</v>
      </c>
      <c r="AA148" s="6" t="str">
        <f t="shared" si="63"/>
        <v>01.05.26</v>
      </c>
      <c r="AB148" s="6" t="s">
        <v>226</v>
      </c>
      <c r="AC148" s="23" t="str">
        <f t="shared" si="72"/>
        <v>01.05.26.02 - Ações formativas</v>
      </c>
      <c r="AD148" s="23" t="s">
        <v>532</v>
      </c>
      <c r="AE148" s="23" t="s">
        <v>77</v>
      </c>
      <c r="AF148" s="26" t="s">
        <v>20</v>
      </c>
      <c r="AG148" s="26" t="s">
        <v>266</v>
      </c>
      <c r="AH148" s="26" t="s">
        <v>267</v>
      </c>
      <c r="AJ148" s="23" t="s">
        <v>53</v>
      </c>
      <c r="AK148" s="23" t="s">
        <v>53</v>
      </c>
      <c r="AL148" s="23" t="s">
        <v>53</v>
      </c>
      <c r="AM148" s="23" t="s">
        <v>53</v>
      </c>
      <c r="AN148" s="23" t="s">
        <v>53</v>
      </c>
      <c r="AO148" s="23" t="s">
        <v>53</v>
      </c>
      <c r="AP148" s="23" t="s">
        <v>53</v>
      </c>
      <c r="AQ148" s="23" t="s">
        <v>53</v>
      </c>
      <c r="AR148" s="23" t="s">
        <v>53</v>
      </c>
      <c r="AS148" s="23" t="s">
        <v>53</v>
      </c>
      <c r="AT148" s="23" t="s">
        <v>551</v>
      </c>
      <c r="AU148" s="28" t="s">
        <v>53</v>
      </c>
      <c r="AV148" s="26" t="s">
        <v>552</v>
      </c>
      <c r="AW148" s="26" t="s">
        <v>552</v>
      </c>
      <c r="AX148" s="26" t="s">
        <v>552</v>
      </c>
      <c r="AY148" s="28" t="s">
        <v>53</v>
      </c>
    </row>
    <row r="149" spans="20:51" ht="22.5" x14ac:dyDescent="0.25">
      <c r="T149" s="23" t="str">
        <f t="shared" si="69"/>
        <v>01 - Programas Sociais</v>
      </c>
      <c r="U149" s="6" t="str">
        <f t="shared" si="61"/>
        <v>01</v>
      </c>
      <c r="V149" s="6" t="s">
        <v>60</v>
      </c>
      <c r="W149" s="23" t="str">
        <f t="shared" si="70"/>
        <v>01.05 - Assistência</v>
      </c>
      <c r="X149" s="6" t="str">
        <f t="shared" si="62"/>
        <v>01.05</v>
      </c>
      <c r="Y149" s="6" t="s">
        <v>191</v>
      </c>
      <c r="Z149" s="23" t="str">
        <f t="shared" si="71"/>
        <v>01.05.26 - Valorização Social</v>
      </c>
      <c r="AA149" s="6" t="str">
        <f t="shared" si="63"/>
        <v>01.05.26</v>
      </c>
      <c r="AB149" s="6" t="s">
        <v>226</v>
      </c>
      <c r="AC149" s="23" t="str">
        <f t="shared" si="72"/>
        <v>01.05.26.03 - Ações mediadas</v>
      </c>
      <c r="AD149" s="23" t="s">
        <v>534</v>
      </c>
      <c r="AE149" s="23" t="s">
        <v>80</v>
      </c>
      <c r="AF149" s="26" t="s">
        <v>20</v>
      </c>
      <c r="AG149" s="26" t="s">
        <v>266</v>
      </c>
      <c r="AH149" s="26" t="s">
        <v>267</v>
      </c>
      <c r="AJ149" s="23" t="s">
        <v>53</v>
      </c>
      <c r="AK149" s="23" t="s">
        <v>53</v>
      </c>
      <c r="AL149" s="23" t="s">
        <v>53</v>
      </c>
      <c r="AM149" s="23" t="s">
        <v>53</v>
      </c>
      <c r="AN149" s="23" t="s">
        <v>53</v>
      </c>
      <c r="AO149" s="23" t="s">
        <v>53</v>
      </c>
      <c r="AP149" s="23" t="s">
        <v>53</v>
      </c>
      <c r="AQ149" s="23" t="s">
        <v>53</v>
      </c>
      <c r="AR149" s="23" t="s">
        <v>53</v>
      </c>
      <c r="AS149" s="23" t="s">
        <v>53</v>
      </c>
      <c r="AT149" s="23" t="s">
        <v>553</v>
      </c>
      <c r="AU149" s="28" t="s">
        <v>56</v>
      </c>
      <c r="AV149" s="26" t="s">
        <v>552</v>
      </c>
      <c r="AW149" s="26" t="s">
        <v>552</v>
      </c>
      <c r="AX149" s="26" t="s">
        <v>552</v>
      </c>
      <c r="AY149" s="28" t="s">
        <v>56</v>
      </c>
    </row>
    <row r="150" spans="20:51" x14ac:dyDescent="0.25">
      <c r="T150" s="23" t="str">
        <f t="shared" si="69"/>
        <v>01 - Programas Sociais</v>
      </c>
      <c r="U150" s="6" t="str">
        <f t="shared" si="61"/>
        <v>01</v>
      </c>
      <c r="V150" s="6" t="s">
        <v>60</v>
      </c>
      <c r="W150" s="23" t="str">
        <f t="shared" si="70"/>
        <v>01.05 - Assistência</v>
      </c>
      <c r="X150" s="6" t="str">
        <f t="shared" si="62"/>
        <v>01.05</v>
      </c>
      <c r="Y150" s="6" t="s">
        <v>191</v>
      </c>
      <c r="Z150" s="23" t="str">
        <f t="shared" si="71"/>
        <v>01.05.26 - Valorização Social</v>
      </c>
      <c r="AA150" s="6" t="str">
        <f t="shared" si="63"/>
        <v>01.05.26</v>
      </c>
      <c r="AB150" s="6" t="s">
        <v>226</v>
      </c>
      <c r="AC150" s="23" t="str">
        <f t="shared" si="72"/>
        <v>01.05.26.04 - Apresentações</v>
      </c>
      <c r="AD150" s="23" t="s">
        <v>538</v>
      </c>
      <c r="AE150" s="23" t="s">
        <v>117</v>
      </c>
      <c r="AF150" s="26" t="s">
        <v>20</v>
      </c>
      <c r="AG150" s="26" t="s">
        <v>266</v>
      </c>
      <c r="AH150" s="26" t="s">
        <v>267</v>
      </c>
      <c r="AJ150" s="23" t="s">
        <v>552</v>
      </c>
      <c r="AK150" s="6" t="s">
        <v>552</v>
      </c>
      <c r="AL150" s="6" t="s">
        <v>552</v>
      </c>
      <c r="AM150" s="23" t="s">
        <v>552</v>
      </c>
      <c r="AN150" s="6" t="s">
        <v>552</v>
      </c>
      <c r="AO150" s="6" t="s">
        <v>552</v>
      </c>
      <c r="AP150" s="23" t="s">
        <v>552</v>
      </c>
      <c r="AQ150" s="6" t="s">
        <v>552</v>
      </c>
      <c r="AR150" s="6" t="s">
        <v>552</v>
      </c>
      <c r="AS150" s="23" t="s">
        <v>552</v>
      </c>
      <c r="AT150" s="23" t="s">
        <v>554</v>
      </c>
      <c r="AU150" s="28" t="s">
        <v>54</v>
      </c>
      <c r="AV150" s="26" t="s">
        <v>552</v>
      </c>
      <c r="AW150" s="26" t="s">
        <v>552</v>
      </c>
      <c r="AX150" s="26" t="s">
        <v>552</v>
      </c>
      <c r="AY150" s="28" t="s">
        <v>54</v>
      </c>
    </row>
    <row r="151" spans="20:51" x14ac:dyDescent="0.25">
      <c r="T151" s="23" t="str">
        <f t="shared" si="69"/>
        <v>01 - Programas Sociais</v>
      </c>
      <c r="U151" s="6" t="str">
        <f t="shared" si="61"/>
        <v>01</v>
      </c>
      <c r="V151" s="6" t="s">
        <v>60</v>
      </c>
      <c r="W151" s="23" t="str">
        <f t="shared" si="70"/>
        <v>01.05 - Assistência</v>
      </c>
      <c r="X151" s="6" t="str">
        <f t="shared" si="62"/>
        <v>01.05</v>
      </c>
      <c r="Y151" s="6" t="s">
        <v>191</v>
      </c>
      <c r="Z151" s="23" t="str">
        <f t="shared" si="71"/>
        <v>01.05.26 - Valorização Social</v>
      </c>
      <c r="AA151" s="6" t="str">
        <f t="shared" si="63"/>
        <v>01.05.26</v>
      </c>
      <c r="AB151" s="6" t="s">
        <v>226</v>
      </c>
      <c r="AC151" s="23" t="str">
        <f t="shared" si="72"/>
        <v>01.05.26.05 - Eventos</v>
      </c>
      <c r="AD151" s="23" t="s">
        <v>539</v>
      </c>
      <c r="AE151" s="23" t="s">
        <v>106</v>
      </c>
      <c r="AF151" s="26" t="s">
        <v>20</v>
      </c>
      <c r="AG151" s="26" t="s">
        <v>266</v>
      </c>
      <c r="AH151" s="26" t="s">
        <v>267</v>
      </c>
      <c r="AJ151" s="23" t="s">
        <v>552</v>
      </c>
      <c r="AK151" s="6" t="s">
        <v>552</v>
      </c>
      <c r="AL151" s="6" t="s">
        <v>552</v>
      </c>
      <c r="AM151" s="23" t="s">
        <v>552</v>
      </c>
      <c r="AN151" s="6" t="s">
        <v>552</v>
      </c>
      <c r="AO151" s="6" t="s">
        <v>552</v>
      </c>
      <c r="AP151" s="23" t="s">
        <v>552</v>
      </c>
      <c r="AQ151" s="6" t="s">
        <v>552</v>
      </c>
      <c r="AR151" s="6" t="s">
        <v>552</v>
      </c>
      <c r="AS151" s="23" t="s">
        <v>552</v>
      </c>
      <c r="AT151" s="23" t="s">
        <v>555</v>
      </c>
      <c r="AU151" s="28" t="s">
        <v>57</v>
      </c>
      <c r="AV151" s="26" t="s">
        <v>552</v>
      </c>
      <c r="AW151" s="26" t="s">
        <v>552</v>
      </c>
      <c r="AX151" s="26" t="s">
        <v>552</v>
      </c>
      <c r="AY151" s="28" t="s">
        <v>57</v>
      </c>
    </row>
    <row r="152" spans="20:51" x14ac:dyDescent="0.25">
      <c r="T152" s="23" t="str">
        <f t="shared" si="69"/>
        <v>01 - Programas Sociais</v>
      </c>
      <c r="U152" s="6" t="str">
        <f t="shared" si="61"/>
        <v>01</v>
      </c>
      <c r="V152" s="6" t="s">
        <v>60</v>
      </c>
      <c r="W152" s="23" t="str">
        <f t="shared" si="70"/>
        <v>01.05 - Assistência</v>
      </c>
      <c r="X152" s="6" t="str">
        <f t="shared" si="62"/>
        <v>01.05</v>
      </c>
      <c r="Y152" s="6" t="s">
        <v>191</v>
      </c>
      <c r="Z152" s="23" t="str">
        <f t="shared" si="71"/>
        <v>01.05.26 - Valorização Social</v>
      </c>
      <c r="AA152" s="6" t="str">
        <f t="shared" si="63"/>
        <v>01.05.26</v>
      </c>
      <c r="AB152" s="6" t="s">
        <v>226</v>
      </c>
      <c r="AC152" s="23" t="str">
        <f t="shared" si="72"/>
        <v>01.05.26.06 - Exposição</v>
      </c>
      <c r="AD152" s="23" t="s">
        <v>540</v>
      </c>
      <c r="AE152" s="23" t="s">
        <v>83</v>
      </c>
      <c r="AF152" s="26" t="s">
        <v>20</v>
      </c>
      <c r="AG152" s="26" t="s">
        <v>266</v>
      </c>
      <c r="AH152" s="26" t="s">
        <v>267</v>
      </c>
      <c r="AJ152" s="23" t="s">
        <v>552</v>
      </c>
      <c r="AK152" s="6" t="s">
        <v>552</v>
      </c>
      <c r="AL152" s="6" t="s">
        <v>552</v>
      </c>
      <c r="AM152" s="23" t="s">
        <v>552</v>
      </c>
      <c r="AN152" s="6" t="s">
        <v>552</v>
      </c>
      <c r="AO152" s="6" t="s">
        <v>552</v>
      </c>
      <c r="AP152" s="23" t="s">
        <v>552</v>
      </c>
      <c r="AQ152" s="6" t="s">
        <v>552</v>
      </c>
      <c r="AR152" s="6" t="s">
        <v>552</v>
      </c>
      <c r="AS152" s="23" t="s">
        <v>552</v>
      </c>
      <c r="AT152" s="23" t="s">
        <v>556</v>
      </c>
      <c r="AU152" s="28" t="s">
        <v>55</v>
      </c>
      <c r="AV152" s="26" t="s">
        <v>552</v>
      </c>
      <c r="AW152" s="26" t="s">
        <v>552</v>
      </c>
      <c r="AX152" s="26" t="s">
        <v>552</v>
      </c>
      <c r="AY152" s="28" t="s">
        <v>55</v>
      </c>
    </row>
    <row r="153" spans="20:51" ht="22.5" x14ac:dyDescent="0.25">
      <c r="T153" s="23" t="str">
        <f t="shared" si="69"/>
        <v>01 - Programas Sociais</v>
      </c>
      <c r="U153" s="6" t="str">
        <f t="shared" si="61"/>
        <v>01</v>
      </c>
      <c r="V153" s="6" t="s">
        <v>60</v>
      </c>
      <c r="W153" s="23" t="str">
        <f t="shared" si="70"/>
        <v>01.05 - Assistência</v>
      </c>
      <c r="X153" s="6" t="str">
        <f t="shared" si="62"/>
        <v>01.05</v>
      </c>
      <c r="Y153" s="6" t="s">
        <v>191</v>
      </c>
      <c r="Z153" s="23" t="str">
        <f t="shared" si="71"/>
        <v>01.05.27 - Segurança Alimentar e Apoio Social</v>
      </c>
      <c r="AA153" s="6" t="str">
        <f t="shared" si="63"/>
        <v>01.05.27</v>
      </c>
      <c r="AB153" s="6" t="s">
        <v>228</v>
      </c>
      <c r="AC153" s="23" t="str">
        <f t="shared" si="72"/>
        <v>01.05.27.01 - Distribuição de doações</v>
      </c>
      <c r="AD153" s="23" t="s">
        <v>541</v>
      </c>
      <c r="AE153" s="23" t="s">
        <v>227</v>
      </c>
      <c r="AF153" s="26" t="s">
        <v>20</v>
      </c>
      <c r="AG153" s="26" t="s">
        <v>266</v>
      </c>
      <c r="AH153" s="26" t="s">
        <v>267</v>
      </c>
      <c r="AJ153" s="23" t="s">
        <v>552</v>
      </c>
      <c r="AK153" s="6" t="s">
        <v>552</v>
      </c>
      <c r="AL153" s="6" t="s">
        <v>552</v>
      </c>
      <c r="AM153" s="23" t="s">
        <v>552</v>
      </c>
      <c r="AN153" s="6" t="s">
        <v>552</v>
      </c>
      <c r="AO153" s="6" t="s">
        <v>552</v>
      </c>
      <c r="AP153" s="23" t="s">
        <v>552</v>
      </c>
      <c r="AQ153" s="6" t="s">
        <v>552</v>
      </c>
      <c r="AR153" s="6" t="s">
        <v>552</v>
      </c>
      <c r="AS153" s="23" t="s">
        <v>552</v>
      </c>
      <c r="AT153" s="23" t="s">
        <v>557</v>
      </c>
      <c r="AU153" s="28" t="s">
        <v>58</v>
      </c>
      <c r="AV153" s="26" t="s">
        <v>552</v>
      </c>
      <c r="AW153" s="26" t="s">
        <v>552</v>
      </c>
      <c r="AX153" s="26" t="s">
        <v>552</v>
      </c>
      <c r="AY153" s="28" t="s">
        <v>58</v>
      </c>
    </row>
    <row r="154" spans="20:51" ht="22.5" x14ac:dyDescent="0.25">
      <c r="T154" s="23" t="str">
        <f t="shared" si="69"/>
        <v>01 - Programas Sociais</v>
      </c>
      <c r="U154" s="6" t="str">
        <f t="shared" si="61"/>
        <v>01</v>
      </c>
      <c r="V154" s="6" t="s">
        <v>60</v>
      </c>
      <c r="W154" s="23" t="str">
        <f t="shared" si="70"/>
        <v>01.05 - Assistência</v>
      </c>
      <c r="X154" s="6" t="str">
        <f t="shared" si="62"/>
        <v>01.05</v>
      </c>
      <c r="Y154" s="6" t="s">
        <v>191</v>
      </c>
      <c r="Z154" s="23" t="str">
        <f t="shared" si="71"/>
        <v>01.05.27 - Segurança Alimentar e Apoio Social</v>
      </c>
      <c r="AA154" s="6" t="str">
        <f t="shared" si="63"/>
        <v>01.05.27</v>
      </c>
      <c r="AB154" s="6" t="s">
        <v>228</v>
      </c>
      <c r="AC154" s="23" t="str">
        <f t="shared" si="72"/>
        <v>01.05.27.02 - Ações formativas</v>
      </c>
      <c r="AD154" s="23" t="s">
        <v>542</v>
      </c>
      <c r="AE154" s="23" t="s">
        <v>77</v>
      </c>
      <c r="AF154" s="26" t="s">
        <v>20</v>
      </c>
      <c r="AG154" s="26" t="s">
        <v>266</v>
      </c>
      <c r="AH154" s="26" t="s">
        <v>267</v>
      </c>
    </row>
    <row r="155" spans="20:51" ht="22.5" x14ac:dyDescent="0.25">
      <c r="T155" s="23" t="str">
        <f t="shared" si="69"/>
        <v>01 - Programas Sociais</v>
      </c>
      <c r="U155" s="6" t="str">
        <f t="shared" si="61"/>
        <v>01</v>
      </c>
      <c r="V155" s="6" t="s">
        <v>60</v>
      </c>
      <c r="W155" s="23" t="str">
        <f t="shared" si="70"/>
        <v>01.05 - Assistência</v>
      </c>
      <c r="X155" s="6" t="str">
        <f t="shared" si="62"/>
        <v>01.05</v>
      </c>
      <c r="Y155" s="6" t="s">
        <v>191</v>
      </c>
      <c r="Z155" s="23" t="str">
        <f t="shared" si="71"/>
        <v>01.05.27 - Segurança Alimentar e Apoio Social</v>
      </c>
      <c r="AA155" s="6" t="str">
        <f t="shared" si="63"/>
        <v>01.05.27</v>
      </c>
      <c r="AB155" s="6" t="s">
        <v>228</v>
      </c>
      <c r="AC155" s="23" t="str">
        <f t="shared" si="72"/>
        <v>01.05.27.03 - Ações mediadas</v>
      </c>
      <c r="AD155" s="23" t="s">
        <v>543</v>
      </c>
      <c r="AE155" s="23" t="s">
        <v>80</v>
      </c>
      <c r="AF155" s="26" t="s">
        <v>20</v>
      </c>
      <c r="AG155" s="26" t="s">
        <v>266</v>
      </c>
      <c r="AH155" s="26" t="s">
        <v>267</v>
      </c>
    </row>
    <row r="156" spans="20:51" ht="22.5" x14ac:dyDescent="0.25">
      <c r="T156" s="23" t="str">
        <f t="shared" si="69"/>
        <v>01 - Programas Sociais</v>
      </c>
      <c r="U156" s="6" t="str">
        <f t="shared" si="61"/>
        <v>01</v>
      </c>
      <c r="V156" s="6" t="s">
        <v>60</v>
      </c>
      <c r="W156" s="23" t="str">
        <f t="shared" si="70"/>
        <v>01.05 - Assistência</v>
      </c>
      <c r="X156" s="6" t="str">
        <f t="shared" si="62"/>
        <v>01.05</v>
      </c>
      <c r="Y156" s="6" t="s">
        <v>191</v>
      </c>
      <c r="Z156" s="23" t="str">
        <f t="shared" si="71"/>
        <v>01.05.27 - Segurança Alimentar e Apoio Social</v>
      </c>
      <c r="AA156" s="6" t="str">
        <f t="shared" si="63"/>
        <v>01.05.27</v>
      </c>
      <c r="AB156" s="6" t="s">
        <v>228</v>
      </c>
      <c r="AC156" s="23" t="str">
        <f t="shared" si="72"/>
        <v>01.05.27.04 - Apresentações</v>
      </c>
      <c r="AD156" s="23" t="s">
        <v>544</v>
      </c>
      <c r="AE156" s="23" t="s">
        <v>117</v>
      </c>
      <c r="AF156" s="26" t="s">
        <v>20</v>
      </c>
      <c r="AG156" s="26" t="s">
        <v>266</v>
      </c>
      <c r="AH156" s="26" t="s">
        <v>267</v>
      </c>
    </row>
    <row r="157" spans="20:51" ht="22.5" x14ac:dyDescent="0.25">
      <c r="T157" s="23" t="str">
        <f t="shared" si="69"/>
        <v>01 - Programas Sociais</v>
      </c>
      <c r="U157" s="6" t="str">
        <f t="shared" si="61"/>
        <v>01</v>
      </c>
      <c r="V157" s="6" t="s">
        <v>60</v>
      </c>
      <c r="W157" s="23" t="str">
        <f t="shared" si="70"/>
        <v>01.05 - Assistência</v>
      </c>
      <c r="X157" s="6" t="str">
        <f t="shared" si="62"/>
        <v>01.05</v>
      </c>
      <c r="Y157" s="6" t="s">
        <v>191</v>
      </c>
      <c r="Z157" s="23" t="str">
        <f t="shared" si="71"/>
        <v>01.05.27 - Segurança Alimentar e Apoio Social</v>
      </c>
      <c r="AA157" s="6" t="str">
        <f t="shared" si="63"/>
        <v>01.05.27</v>
      </c>
      <c r="AB157" s="6" t="s">
        <v>228</v>
      </c>
      <c r="AC157" s="23" t="str">
        <f t="shared" si="72"/>
        <v>01.05.27.05 - Eventos</v>
      </c>
      <c r="AD157" s="23" t="s">
        <v>545</v>
      </c>
      <c r="AE157" s="23" t="s">
        <v>106</v>
      </c>
      <c r="AF157" s="26" t="s">
        <v>20</v>
      </c>
      <c r="AG157" s="26" t="s">
        <v>266</v>
      </c>
      <c r="AH157" s="26" t="s">
        <v>267</v>
      </c>
    </row>
    <row r="158" spans="20:51" ht="22.5" x14ac:dyDescent="0.25">
      <c r="T158" s="23" t="str">
        <f t="shared" si="69"/>
        <v>01 - Programas Sociais</v>
      </c>
      <c r="U158" s="6" t="str">
        <f t="shared" si="61"/>
        <v>01</v>
      </c>
      <c r="V158" s="6" t="s">
        <v>60</v>
      </c>
      <c r="W158" s="23" t="str">
        <f t="shared" si="70"/>
        <v>01.05 - Assistência</v>
      </c>
      <c r="X158" s="6" t="str">
        <f t="shared" si="62"/>
        <v>01.05</v>
      </c>
      <c r="Y158" s="6" t="s">
        <v>191</v>
      </c>
      <c r="Z158" s="23" t="str">
        <f t="shared" si="71"/>
        <v>01.05.27 - Segurança Alimentar e Apoio Social</v>
      </c>
      <c r="AA158" s="6" t="str">
        <f t="shared" si="63"/>
        <v>01.05.27</v>
      </c>
      <c r="AB158" s="6" t="s">
        <v>228</v>
      </c>
      <c r="AC158" s="23" t="str">
        <f t="shared" si="72"/>
        <v>01.05.27.06 - Exposição</v>
      </c>
      <c r="AD158" s="23" t="s">
        <v>548</v>
      </c>
      <c r="AE158" s="23" t="s">
        <v>83</v>
      </c>
      <c r="AF158" s="26" t="s">
        <v>20</v>
      </c>
      <c r="AG158" s="26" t="s">
        <v>266</v>
      </c>
      <c r="AH158" s="26" t="s">
        <v>267</v>
      </c>
    </row>
    <row r="159" spans="20:51" x14ac:dyDescent="0.25">
      <c r="T159" s="23" t="str">
        <f t="shared" si="69"/>
        <v>01 - Programas Sociais</v>
      </c>
      <c r="U159" s="6" t="str">
        <f t="shared" si="61"/>
        <v>01</v>
      </c>
      <c r="V159" s="6" t="s">
        <v>60</v>
      </c>
      <c r="W159" s="23" t="str">
        <f t="shared" si="70"/>
        <v>01.05 - Assistência</v>
      </c>
      <c r="X159" s="6" t="str">
        <f t="shared" si="62"/>
        <v>01.05</v>
      </c>
      <c r="Y159" s="6" t="s">
        <v>191</v>
      </c>
      <c r="Z159" s="23" t="str">
        <f t="shared" si="71"/>
        <v>01.05.28 - Trabalho Social com Grupos</v>
      </c>
      <c r="AA159" s="6" t="str">
        <f t="shared" si="63"/>
        <v>01.05.28</v>
      </c>
      <c r="AB159" s="6" t="s">
        <v>201</v>
      </c>
      <c r="AC159" s="23" t="str">
        <f t="shared" si="72"/>
        <v>01.05.28.01 - Consulta social</v>
      </c>
      <c r="AD159" s="23" t="s">
        <v>200</v>
      </c>
      <c r="AE159" s="23" t="s">
        <v>203</v>
      </c>
      <c r="AF159" s="26" t="s">
        <v>20</v>
      </c>
      <c r="AG159" s="26" t="s">
        <v>266</v>
      </c>
      <c r="AH159" s="26" t="s">
        <v>267</v>
      </c>
    </row>
    <row r="160" spans="20:51" x14ac:dyDescent="0.25">
      <c r="T160" s="23" t="str">
        <f t="shared" si="69"/>
        <v>01 - Programas Sociais</v>
      </c>
      <c r="U160" s="6" t="str">
        <f t="shared" si="61"/>
        <v>01</v>
      </c>
      <c r="V160" s="6" t="s">
        <v>60</v>
      </c>
      <c r="W160" s="23" t="str">
        <f t="shared" si="70"/>
        <v>01.05 - Assistência</v>
      </c>
      <c r="X160" s="6" t="str">
        <f t="shared" si="62"/>
        <v>01.05</v>
      </c>
      <c r="Y160" s="6" t="s">
        <v>191</v>
      </c>
      <c r="Z160" s="23" t="str">
        <f t="shared" si="71"/>
        <v>01.05.28 - Trabalho Social com Grupos</v>
      </c>
      <c r="AA160" s="6" t="str">
        <f t="shared" si="63"/>
        <v>01.05.28</v>
      </c>
      <c r="AB160" s="6" t="s">
        <v>201</v>
      </c>
      <c r="AC160" s="23" t="str">
        <f t="shared" si="72"/>
        <v>01.05.28.02 - Ações formativas</v>
      </c>
      <c r="AD160" s="23" t="s">
        <v>204</v>
      </c>
      <c r="AE160" s="23" t="s">
        <v>77</v>
      </c>
      <c r="AF160" s="26" t="s">
        <v>20</v>
      </c>
      <c r="AG160" s="26" t="s">
        <v>266</v>
      </c>
      <c r="AH160" s="26" t="s">
        <v>267</v>
      </c>
    </row>
    <row r="161" spans="20:51" x14ac:dyDescent="0.25">
      <c r="T161" s="23" t="str">
        <f t="shared" si="69"/>
        <v>01 - Programas Sociais</v>
      </c>
      <c r="U161" s="6" t="str">
        <f t="shared" si="61"/>
        <v>01</v>
      </c>
      <c r="V161" s="6" t="s">
        <v>60</v>
      </c>
      <c r="W161" s="23" t="str">
        <f t="shared" si="70"/>
        <v>01.05 - Assistência</v>
      </c>
      <c r="X161" s="6" t="str">
        <f t="shared" si="62"/>
        <v>01.05</v>
      </c>
      <c r="Y161" s="6" t="s">
        <v>191</v>
      </c>
      <c r="Z161" s="23" t="str">
        <f t="shared" si="71"/>
        <v>01.05.28 - Trabalho Social com Grupos</v>
      </c>
      <c r="AA161" s="6" t="str">
        <f t="shared" si="63"/>
        <v>01.05.28</v>
      </c>
      <c r="AB161" s="6" t="s">
        <v>201</v>
      </c>
      <c r="AC161" s="23" t="str">
        <f t="shared" si="72"/>
        <v>01.05.28.03 - Ações mediadas</v>
      </c>
      <c r="AD161" s="23" t="s">
        <v>206</v>
      </c>
      <c r="AE161" s="23" t="s">
        <v>80</v>
      </c>
      <c r="AF161" s="26" t="s">
        <v>20</v>
      </c>
      <c r="AG161" s="26" t="s">
        <v>266</v>
      </c>
      <c r="AH161" s="26" t="s">
        <v>267</v>
      </c>
    </row>
    <row r="162" spans="20:51" x14ac:dyDescent="0.25">
      <c r="T162" s="23" t="str">
        <f t="shared" si="69"/>
        <v>01 - Programas Sociais</v>
      </c>
      <c r="U162" s="6" t="str">
        <f t="shared" si="61"/>
        <v>01</v>
      </c>
      <c r="V162" s="6" t="s">
        <v>60</v>
      </c>
      <c r="W162" s="23" t="str">
        <f t="shared" si="70"/>
        <v>01.05 - Assistência</v>
      </c>
      <c r="X162" s="6" t="str">
        <f t="shared" si="62"/>
        <v>01.05</v>
      </c>
      <c r="Y162" s="6" t="s">
        <v>191</v>
      </c>
      <c r="Z162" s="23" t="str">
        <f t="shared" si="71"/>
        <v>01.05.28 - Trabalho Social com Grupos</v>
      </c>
      <c r="AA162" s="6" t="str">
        <f t="shared" si="63"/>
        <v>01.05.28</v>
      </c>
      <c r="AB162" s="6" t="s">
        <v>201</v>
      </c>
      <c r="AC162" s="23" t="str">
        <f t="shared" si="72"/>
        <v>01.05.28.04 - Apresentações</v>
      </c>
      <c r="AD162" s="23" t="s">
        <v>549</v>
      </c>
      <c r="AE162" s="23" t="s">
        <v>117</v>
      </c>
      <c r="AF162" s="26" t="s">
        <v>20</v>
      </c>
      <c r="AG162" s="26" t="s">
        <v>266</v>
      </c>
      <c r="AH162" s="26" t="s">
        <v>267</v>
      </c>
    </row>
    <row r="163" spans="20:51" x14ac:dyDescent="0.25">
      <c r="T163" s="23" t="str">
        <f t="shared" si="69"/>
        <v>01 - Programas Sociais</v>
      </c>
      <c r="U163" s="6" t="str">
        <f t="shared" si="61"/>
        <v>01</v>
      </c>
      <c r="V163" s="6" t="s">
        <v>60</v>
      </c>
      <c r="W163" s="23" t="str">
        <f t="shared" si="70"/>
        <v>01.05 - Assistência</v>
      </c>
      <c r="X163" s="6" t="str">
        <f t="shared" si="62"/>
        <v>01.05</v>
      </c>
      <c r="Y163" s="6" t="s">
        <v>191</v>
      </c>
      <c r="Z163" s="23" t="str">
        <f t="shared" si="71"/>
        <v>01.05.28 - Trabalho Social com Grupos</v>
      </c>
      <c r="AA163" s="6" t="str">
        <f t="shared" si="63"/>
        <v>01.05.28</v>
      </c>
      <c r="AB163" s="6" t="s">
        <v>201</v>
      </c>
      <c r="AC163" s="23" t="str">
        <f t="shared" si="72"/>
        <v>01.05.28.05 - Eventos</v>
      </c>
      <c r="AD163" s="23" t="s">
        <v>208</v>
      </c>
      <c r="AE163" s="23" t="s">
        <v>106</v>
      </c>
      <c r="AF163" s="26" t="s">
        <v>20</v>
      </c>
      <c r="AG163" s="26" t="s">
        <v>266</v>
      </c>
      <c r="AH163" s="26" t="s">
        <v>267</v>
      </c>
    </row>
    <row r="164" spans="20:51" x14ac:dyDescent="0.25">
      <c r="T164" s="23" t="str">
        <f t="shared" si="69"/>
        <v>01 - Programas Sociais</v>
      </c>
      <c r="U164" s="6" t="str">
        <f t="shared" si="61"/>
        <v>01</v>
      </c>
      <c r="V164" s="6" t="s">
        <v>60</v>
      </c>
      <c r="W164" s="23" t="str">
        <f t="shared" si="70"/>
        <v>01.05 - Assistência</v>
      </c>
      <c r="X164" s="6" t="str">
        <f t="shared" si="62"/>
        <v>01.05</v>
      </c>
      <c r="Y164" s="6" t="s">
        <v>191</v>
      </c>
      <c r="Z164" s="23" t="str">
        <f t="shared" si="71"/>
        <v>01.05.28 - Trabalho Social com Grupos</v>
      </c>
      <c r="AA164" s="6" t="str">
        <f t="shared" si="63"/>
        <v>01.05.28</v>
      </c>
      <c r="AB164" s="6" t="s">
        <v>201</v>
      </c>
      <c r="AC164" s="23" t="str">
        <f t="shared" si="72"/>
        <v>01.05.28.06 - Exposição</v>
      </c>
      <c r="AD164" s="23" t="s">
        <v>550</v>
      </c>
      <c r="AE164" s="23" t="s">
        <v>83</v>
      </c>
      <c r="AF164" s="26" t="s">
        <v>20</v>
      </c>
      <c r="AG164" s="26" t="s">
        <v>266</v>
      </c>
      <c r="AH164" s="26" t="s">
        <v>267</v>
      </c>
      <c r="AJ164"/>
      <c r="AM164"/>
      <c r="AP164"/>
      <c r="AS164"/>
      <c r="AT164"/>
      <c r="AU164"/>
      <c r="AV164"/>
      <c r="AW164"/>
      <c r="AX164"/>
      <c r="AY164"/>
    </row>
    <row r="165" spans="20:51" ht="22.5" x14ac:dyDescent="0.25">
      <c r="T165" s="23" t="str">
        <f t="shared" si="69"/>
        <v>01 - Programas Sociais</v>
      </c>
      <c r="U165" s="6" t="str">
        <f t="shared" si="61"/>
        <v>01</v>
      </c>
      <c r="V165" s="6" t="s">
        <v>60</v>
      </c>
      <c r="W165" s="23" t="str">
        <f t="shared" si="70"/>
        <v>01.05 - Assistência</v>
      </c>
      <c r="X165" s="6" t="str">
        <f t="shared" si="62"/>
        <v>01.05</v>
      </c>
      <c r="Y165" s="6" t="s">
        <v>191</v>
      </c>
      <c r="Z165" s="23" t="str">
        <f t="shared" si="71"/>
        <v>01.05.29 - Apoio à Programação Finalística - Assistência</v>
      </c>
      <c r="AA165" s="6" t="str">
        <f t="shared" si="63"/>
        <v>01.05.29</v>
      </c>
      <c r="AB165" s="6" t="s">
        <v>777</v>
      </c>
      <c r="AC165" s="23" t="str">
        <f t="shared" si="72"/>
        <v>01.05.29.01 - Apoio à programação finalística - Assistência</v>
      </c>
      <c r="AD165" s="23" t="s">
        <v>558</v>
      </c>
      <c r="AE165" s="23" t="s">
        <v>559</v>
      </c>
      <c r="AF165" s="26" t="s">
        <v>312</v>
      </c>
      <c r="AG165" s="26" t="s">
        <v>313</v>
      </c>
      <c r="AH165" s="26" t="s">
        <v>267</v>
      </c>
      <c r="AJ165"/>
      <c r="AM165"/>
      <c r="AP165"/>
      <c r="AS165"/>
      <c r="AT165"/>
      <c r="AU165"/>
      <c r="AV165"/>
      <c r="AW165"/>
      <c r="AX165"/>
      <c r="AY165"/>
    </row>
    <row r="166" spans="20:51" ht="22.5" x14ac:dyDescent="0.25">
      <c r="T166" s="23" t="str">
        <f t="shared" si="69"/>
        <v>01 - Programas Sociais</v>
      </c>
      <c r="U166" s="6" t="str">
        <f t="shared" si="61"/>
        <v>01</v>
      </c>
      <c r="V166" s="6" t="s">
        <v>60</v>
      </c>
      <c r="W166" s="23" t="str">
        <f t="shared" si="70"/>
        <v>01.06 - Ações Transversais aos Programas Sociais</v>
      </c>
      <c r="X166" s="6" t="str">
        <f t="shared" si="62"/>
        <v>01.06</v>
      </c>
      <c r="Y166" s="6" t="s">
        <v>762</v>
      </c>
      <c r="Z166" s="23" t="str">
        <f t="shared" si="71"/>
        <v>01.06.30 - Apoio à Programas Sociais</v>
      </c>
      <c r="AA166" s="6" t="str">
        <f t="shared" si="63"/>
        <v>01.06.30</v>
      </c>
      <c r="AB166" s="6" t="s">
        <v>778</v>
      </c>
      <c r="AC166" s="23" t="str">
        <f t="shared" si="72"/>
        <v>01.06.30.01 - Gestão de programas sociais</v>
      </c>
      <c r="AD166" s="23" t="s">
        <v>560</v>
      </c>
      <c r="AE166" s="23" t="s">
        <v>561</v>
      </c>
      <c r="AF166" s="26" t="s">
        <v>312</v>
      </c>
      <c r="AG166" s="26" t="s">
        <v>562</v>
      </c>
      <c r="AH166" s="26" t="s">
        <v>267</v>
      </c>
      <c r="AJ166"/>
      <c r="AM166"/>
      <c r="AP166"/>
      <c r="AS166"/>
      <c r="AT166"/>
      <c r="AU166"/>
      <c r="AV166"/>
      <c r="AW166"/>
      <c r="AX166"/>
      <c r="AY166"/>
    </row>
    <row r="167" spans="20:51" ht="22.5" x14ac:dyDescent="0.25">
      <c r="T167" s="23" t="str">
        <f t="shared" si="69"/>
        <v>01 - Programas Sociais</v>
      </c>
      <c r="U167" s="6" t="str">
        <f t="shared" si="61"/>
        <v>01</v>
      </c>
      <c r="V167" s="6" t="s">
        <v>60</v>
      </c>
      <c r="W167" s="23" t="str">
        <f t="shared" si="70"/>
        <v>01.06 - Ações Transversais aos Programas Sociais</v>
      </c>
      <c r="X167" s="6" t="str">
        <f t="shared" si="62"/>
        <v>01.06</v>
      </c>
      <c r="Y167" s="6" t="s">
        <v>762</v>
      </c>
      <c r="Z167" s="23" t="str">
        <f t="shared" si="71"/>
        <v>01.06.30 - Apoio à Programas Sociais</v>
      </c>
      <c r="AA167" s="6" t="str">
        <f t="shared" si="63"/>
        <v>01.06.30</v>
      </c>
      <c r="AB167" s="6" t="s">
        <v>778</v>
      </c>
      <c r="AC167" s="23" t="str">
        <f t="shared" si="72"/>
        <v>01.06.30.02 - Gestão e manutenção de Unidades Operacionais</v>
      </c>
      <c r="AD167" s="23" t="s">
        <v>563</v>
      </c>
      <c r="AE167" s="23" t="s">
        <v>564</v>
      </c>
      <c r="AF167" s="26" t="s">
        <v>312</v>
      </c>
      <c r="AG167" s="26" t="s">
        <v>313</v>
      </c>
      <c r="AH167" s="26" t="s">
        <v>267</v>
      </c>
      <c r="AJ167"/>
      <c r="AM167"/>
      <c r="AP167"/>
      <c r="AS167"/>
      <c r="AT167"/>
      <c r="AU167"/>
      <c r="AV167"/>
      <c r="AW167"/>
      <c r="AX167"/>
      <c r="AY167"/>
    </row>
    <row r="168" spans="20:51" ht="22.5" x14ac:dyDescent="0.25">
      <c r="T168" s="23" t="str">
        <f t="shared" si="69"/>
        <v>01 - Programas Sociais</v>
      </c>
      <c r="U168" s="6" t="str">
        <f t="shared" si="61"/>
        <v>01</v>
      </c>
      <c r="V168" s="6" t="s">
        <v>60</v>
      </c>
      <c r="W168" s="23" t="str">
        <f t="shared" si="70"/>
        <v>01.06 - Ações Transversais aos Programas Sociais</v>
      </c>
      <c r="X168" s="6" t="str">
        <f t="shared" si="62"/>
        <v>01.06</v>
      </c>
      <c r="Y168" s="6" t="s">
        <v>762</v>
      </c>
      <c r="Z168" s="23" t="str">
        <f t="shared" si="71"/>
        <v>01.06.31 - Relacionamento com Clientes</v>
      </c>
      <c r="AA168" s="6" t="str">
        <f t="shared" si="63"/>
        <v>01.06.31</v>
      </c>
      <c r="AB168" s="6" t="s">
        <v>779</v>
      </c>
      <c r="AC168" s="23" t="str">
        <f t="shared" si="72"/>
        <v>01.06.31.01 - Credenciamento e acesso ao Sesc</v>
      </c>
      <c r="AD168" s="23" t="s">
        <v>565</v>
      </c>
      <c r="AE168" s="23" t="s">
        <v>566</v>
      </c>
      <c r="AF168" s="26" t="s">
        <v>312</v>
      </c>
      <c r="AG168" s="26" t="s">
        <v>313</v>
      </c>
      <c r="AH168" s="26" t="s">
        <v>267</v>
      </c>
      <c r="AJ168"/>
      <c r="AM168"/>
      <c r="AP168"/>
      <c r="AS168"/>
      <c r="AT168"/>
      <c r="AU168"/>
      <c r="AV168"/>
      <c r="AW168"/>
      <c r="AX168"/>
      <c r="AY168"/>
    </row>
    <row r="169" spans="20:51" ht="22.5" x14ac:dyDescent="0.25">
      <c r="T169" s="23" t="str">
        <f t="shared" si="69"/>
        <v>01 - Programas Sociais</v>
      </c>
      <c r="U169" s="6" t="str">
        <f t="shared" si="61"/>
        <v>01</v>
      </c>
      <c r="V169" s="6" t="s">
        <v>60</v>
      </c>
      <c r="W169" s="23" t="str">
        <f t="shared" si="70"/>
        <v>01.06 - Ações Transversais aos Programas Sociais</v>
      </c>
      <c r="X169" s="6" t="str">
        <f t="shared" si="62"/>
        <v>01.06</v>
      </c>
      <c r="Y169" s="6" t="s">
        <v>762</v>
      </c>
      <c r="Z169" s="23" t="str">
        <f t="shared" si="71"/>
        <v>01.06.32 - Conteúdo em Mídias</v>
      </c>
      <c r="AA169" s="6" t="str">
        <f t="shared" si="63"/>
        <v>01.06.32</v>
      </c>
      <c r="AB169" s="6" t="s">
        <v>780</v>
      </c>
      <c r="AC169" s="23" t="str">
        <f t="shared" si="72"/>
        <v>01.06.32.01 - Rádio e TV</v>
      </c>
      <c r="AD169" s="23" t="s">
        <v>567</v>
      </c>
      <c r="AE169" s="23" t="s">
        <v>568</v>
      </c>
      <c r="AF169" s="26" t="s">
        <v>312</v>
      </c>
      <c r="AG169" s="26" t="s">
        <v>313</v>
      </c>
      <c r="AH169" s="26" t="s">
        <v>267</v>
      </c>
      <c r="AJ169"/>
      <c r="AM169"/>
      <c r="AP169"/>
      <c r="AS169"/>
      <c r="AT169"/>
      <c r="AU169"/>
      <c r="AV169"/>
      <c r="AW169"/>
      <c r="AX169"/>
      <c r="AY169"/>
    </row>
    <row r="170" spans="20:51" ht="22.5" x14ac:dyDescent="0.25">
      <c r="T170" s="23" t="str">
        <f t="shared" si="69"/>
        <v>01 - Programas Sociais</v>
      </c>
      <c r="U170" s="6" t="str">
        <f t="shared" si="61"/>
        <v>01</v>
      </c>
      <c r="V170" s="6" t="s">
        <v>60</v>
      </c>
      <c r="W170" s="23" t="str">
        <f t="shared" si="70"/>
        <v>01.06 - Ações Transversais aos Programas Sociais</v>
      </c>
      <c r="X170" s="6" t="str">
        <f t="shared" si="62"/>
        <v>01.06</v>
      </c>
      <c r="Y170" s="6" t="s">
        <v>762</v>
      </c>
      <c r="Z170" s="23" t="str">
        <f t="shared" si="71"/>
        <v>01.06.32 - Conteúdo em Mídias</v>
      </c>
      <c r="AA170" s="6" t="str">
        <f t="shared" si="63"/>
        <v>01.06.32</v>
      </c>
      <c r="AB170" s="6" t="s">
        <v>780</v>
      </c>
      <c r="AC170" s="23" t="str">
        <f t="shared" si="72"/>
        <v>01.06.32.02 - Conteúdo multimídia</v>
      </c>
      <c r="AD170" s="23" t="s">
        <v>569</v>
      </c>
      <c r="AE170" s="23" t="s">
        <v>570</v>
      </c>
      <c r="AF170" s="26" t="s">
        <v>312</v>
      </c>
      <c r="AG170" s="26" t="s">
        <v>313</v>
      </c>
      <c r="AH170" s="26" t="s">
        <v>267</v>
      </c>
      <c r="AJ170"/>
      <c r="AM170"/>
      <c r="AP170"/>
      <c r="AS170"/>
      <c r="AT170"/>
      <c r="AU170"/>
      <c r="AV170"/>
      <c r="AW170"/>
      <c r="AX170"/>
      <c r="AY170"/>
    </row>
    <row r="171" spans="20:51" ht="22.5" x14ac:dyDescent="0.25">
      <c r="T171" s="23" t="str">
        <f t="shared" si="69"/>
        <v>01 - Programas Sociais</v>
      </c>
      <c r="U171" s="6" t="str">
        <f t="shared" si="61"/>
        <v>01</v>
      </c>
      <c r="V171" s="6" t="s">
        <v>60</v>
      </c>
      <c r="W171" s="23" t="str">
        <f t="shared" si="70"/>
        <v>01.06 - Ações Transversais aos Programas Sociais</v>
      </c>
      <c r="X171" s="6" t="str">
        <f t="shared" si="62"/>
        <v>01.06</v>
      </c>
      <c r="Y171" s="6" t="s">
        <v>762</v>
      </c>
      <c r="Z171" s="23" t="str">
        <f t="shared" si="71"/>
        <v>01.06.32 - Conteúdo em Mídias</v>
      </c>
      <c r="AA171" s="6" t="str">
        <f t="shared" si="63"/>
        <v>01.06.32</v>
      </c>
      <c r="AB171" s="6" t="s">
        <v>780</v>
      </c>
      <c r="AC171" s="23" t="str">
        <f t="shared" si="72"/>
        <v>01.06.32.03 - Sites de Conteúdo</v>
      </c>
      <c r="AD171" s="23" t="s">
        <v>571</v>
      </c>
      <c r="AE171" s="23" t="s">
        <v>572</v>
      </c>
      <c r="AF171" s="26" t="s">
        <v>312</v>
      </c>
      <c r="AG171" s="26" t="s">
        <v>313</v>
      </c>
      <c r="AH171" s="26" t="s">
        <v>267</v>
      </c>
      <c r="AJ171"/>
      <c r="AM171"/>
      <c r="AP171"/>
      <c r="AS171"/>
      <c r="AT171"/>
      <c r="AU171"/>
      <c r="AV171"/>
      <c r="AW171"/>
      <c r="AX171"/>
      <c r="AY171"/>
    </row>
    <row r="172" spans="20:51" ht="22.5" x14ac:dyDescent="0.25">
      <c r="T172" s="23" t="str">
        <f t="shared" si="69"/>
        <v xml:space="preserve">02 - Administração Geral </v>
      </c>
      <c r="U172" s="6" t="str">
        <f t="shared" si="61"/>
        <v>02</v>
      </c>
      <c r="V172" s="6" t="s">
        <v>755</v>
      </c>
      <c r="W172" s="23" t="str">
        <f t="shared" si="70"/>
        <v>02.07 - Gestão Administrativa</v>
      </c>
      <c r="X172" s="6" t="str">
        <f t="shared" si="62"/>
        <v>02.07</v>
      </c>
      <c r="Y172" s="6" t="s">
        <v>763</v>
      </c>
      <c r="Z172" s="23" t="str">
        <f t="shared" si="71"/>
        <v>02.07.33 - Gestão Administrativa</v>
      </c>
      <c r="AA172" s="6" t="str">
        <f t="shared" si="63"/>
        <v>02.07.33</v>
      </c>
      <c r="AB172" s="6" t="s">
        <v>763</v>
      </c>
      <c r="AC172" s="23" t="str">
        <f t="shared" si="72"/>
        <v>02.07.33.01 - Presidência e Conselho Deliberativo</v>
      </c>
      <c r="AD172" s="23" t="s">
        <v>573</v>
      </c>
      <c r="AE172" s="23" t="s">
        <v>574</v>
      </c>
      <c r="AF172" s="26" t="s">
        <v>312</v>
      </c>
      <c r="AG172" s="26" t="s">
        <v>562</v>
      </c>
      <c r="AH172" s="26" t="s">
        <v>575</v>
      </c>
      <c r="AJ172"/>
      <c r="AM172"/>
      <c r="AP172"/>
      <c r="AS172"/>
      <c r="AT172"/>
      <c r="AU172"/>
      <c r="AV172"/>
      <c r="AW172"/>
      <c r="AX172"/>
      <c r="AY172"/>
    </row>
    <row r="173" spans="20:51" ht="22.5" x14ac:dyDescent="0.25">
      <c r="T173" s="23" t="str">
        <f t="shared" si="69"/>
        <v xml:space="preserve">02 - Administração Geral </v>
      </c>
      <c r="U173" s="6" t="str">
        <f t="shared" si="61"/>
        <v>02</v>
      </c>
      <c r="V173" s="6" t="s">
        <v>755</v>
      </c>
      <c r="W173" s="23" t="str">
        <f t="shared" si="70"/>
        <v>02.07 - Gestão Administrativa</v>
      </c>
      <c r="X173" s="6" t="str">
        <f t="shared" si="62"/>
        <v>02.07</v>
      </c>
      <c r="Y173" s="6" t="s">
        <v>763</v>
      </c>
      <c r="Z173" s="23" t="str">
        <f t="shared" si="71"/>
        <v>02.07.33 - Gestão Administrativa</v>
      </c>
      <c r="AA173" s="6" t="str">
        <f t="shared" si="63"/>
        <v>02.07.33</v>
      </c>
      <c r="AB173" s="6" t="s">
        <v>763</v>
      </c>
      <c r="AC173" s="23" t="str">
        <f t="shared" si="72"/>
        <v>02.07.33.02 - Direção-Geral ou Regional</v>
      </c>
      <c r="AD173" s="23" t="s">
        <v>576</v>
      </c>
      <c r="AE173" s="23" t="s">
        <v>577</v>
      </c>
      <c r="AF173" s="26" t="s">
        <v>312</v>
      </c>
      <c r="AG173" s="26" t="s">
        <v>562</v>
      </c>
      <c r="AH173" s="26" t="s">
        <v>575</v>
      </c>
      <c r="AJ173"/>
      <c r="AM173"/>
      <c r="AP173"/>
      <c r="AS173"/>
      <c r="AT173"/>
      <c r="AU173"/>
      <c r="AV173"/>
      <c r="AW173"/>
      <c r="AX173"/>
      <c r="AY173"/>
    </row>
    <row r="174" spans="20:51" ht="22.5" x14ac:dyDescent="0.25">
      <c r="T174" s="23" t="str">
        <f t="shared" si="69"/>
        <v xml:space="preserve">02 - Administração Geral </v>
      </c>
      <c r="U174" s="6" t="str">
        <f t="shared" si="61"/>
        <v>02</v>
      </c>
      <c r="V174" s="6" t="s">
        <v>755</v>
      </c>
      <c r="W174" s="23" t="str">
        <f t="shared" si="70"/>
        <v>02.08 - Atividades Administrativas</v>
      </c>
      <c r="X174" s="6" t="str">
        <f t="shared" si="62"/>
        <v>02.08</v>
      </c>
      <c r="Y174" s="6" t="s">
        <v>764</v>
      </c>
      <c r="Z174" s="23" t="str">
        <f t="shared" si="71"/>
        <v>02.08.34 - Atividades Administrativas</v>
      </c>
      <c r="AA174" s="6" t="str">
        <f t="shared" si="63"/>
        <v>02.08.34</v>
      </c>
      <c r="AB174" s="6" t="s">
        <v>764</v>
      </c>
      <c r="AC174" s="23" t="str">
        <f t="shared" si="72"/>
        <v>02.08.34.01 - Atividades e serviços administrativos</v>
      </c>
      <c r="AD174" s="23" t="s">
        <v>578</v>
      </c>
      <c r="AE174" s="23" t="s">
        <v>579</v>
      </c>
      <c r="AF174" s="26" t="s">
        <v>312</v>
      </c>
      <c r="AG174" s="26" t="s">
        <v>562</v>
      </c>
      <c r="AH174" s="26" t="s">
        <v>575</v>
      </c>
      <c r="AJ174"/>
      <c r="AM174"/>
      <c r="AP174"/>
      <c r="AS174"/>
      <c r="AT174"/>
      <c r="AU174"/>
      <c r="AV174"/>
      <c r="AW174"/>
      <c r="AX174"/>
      <c r="AY174"/>
    </row>
    <row r="175" spans="20:51" ht="22.5" x14ac:dyDescent="0.25">
      <c r="T175" s="23" t="str">
        <f t="shared" si="69"/>
        <v xml:space="preserve">02 - Administração Geral </v>
      </c>
      <c r="U175" s="6" t="str">
        <f t="shared" si="61"/>
        <v>02</v>
      </c>
      <c r="V175" s="6" t="s">
        <v>755</v>
      </c>
      <c r="W175" s="23" t="str">
        <f t="shared" si="70"/>
        <v>02.08 - Atividades Administrativas</v>
      </c>
      <c r="X175" s="6" t="str">
        <f t="shared" si="62"/>
        <v>02.08</v>
      </c>
      <c r="Y175" s="6" t="s">
        <v>764</v>
      </c>
      <c r="Z175" s="23" t="str">
        <f t="shared" si="71"/>
        <v>02.08.34 - Atividades Administrativas</v>
      </c>
      <c r="AA175" s="6" t="str">
        <f t="shared" si="63"/>
        <v>02.08.34</v>
      </c>
      <c r="AB175" s="6" t="s">
        <v>764</v>
      </c>
      <c r="AC175" s="23" t="str">
        <f t="shared" si="72"/>
        <v>02.08.34.02 - Serviços jurídicos</v>
      </c>
      <c r="AD175" s="23" t="s">
        <v>580</v>
      </c>
      <c r="AE175" s="23" t="s">
        <v>581</v>
      </c>
      <c r="AF175" s="26" t="s">
        <v>312</v>
      </c>
      <c r="AG175" s="26" t="s">
        <v>562</v>
      </c>
      <c r="AH175" s="26" t="s">
        <v>575</v>
      </c>
      <c r="AJ175"/>
      <c r="AM175"/>
      <c r="AP175"/>
      <c r="AS175"/>
      <c r="AT175"/>
      <c r="AU175"/>
      <c r="AV175"/>
      <c r="AW175"/>
      <c r="AX175"/>
      <c r="AY175"/>
    </row>
    <row r="176" spans="20:51" ht="22.5" x14ac:dyDescent="0.25">
      <c r="T176" s="23" t="str">
        <f t="shared" si="69"/>
        <v xml:space="preserve">02 - Administração Geral </v>
      </c>
      <c r="U176" s="6" t="str">
        <f t="shared" si="61"/>
        <v>02</v>
      </c>
      <c r="V176" s="6" t="s">
        <v>755</v>
      </c>
      <c r="W176" s="23" t="str">
        <f t="shared" si="70"/>
        <v>02.08 - Atividades Administrativas</v>
      </c>
      <c r="X176" s="6" t="str">
        <f t="shared" si="62"/>
        <v>02.08</v>
      </c>
      <c r="Y176" s="6" t="s">
        <v>764</v>
      </c>
      <c r="Z176" s="23" t="str">
        <f t="shared" si="71"/>
        <v>02.08.34 - Atividades Administrativas</v>
      </c>
      <c r="AA176" s="6" t="str">
        <f t="shared" si="63"/>
        <v>02.08.34</v>
      </c>
      <c r="AB176" s="6" t="s">
        <v>764</v>
      </c>
      <c r="AC176" s="23" t="str">
        <f t="shared" si="72"/>
        <v>02.08.34.03 - Gestão de Recursos Humanos</v>
      </c>
      <c r="AD176" s="23" t="s">
        <v>582</v>
      </c>
      <c r="AE176" s="23" t="s">
        <v>583</v>
      </c>
      <c r="AF176" s="26" t="s">
        <v>312</v>
      </c>
      <c r="AG176" s="26" t="s">
        <v>562</v>
      </c>
      <c r="AH176" s="26" t="s">
        <v>575</v>
      </c>
      <c r="AJ176"/>
      <c r="AM176"/>
      <c r="AP176"/>
      <c r="AS176"/>
      <c r="AT176"/>
      <c r="AU176"/>
      <c r="AV176"/>
      <c r="AW176"/>
      <c r="AX176"/>
      <c r="AY176"/>
    </row>
    <row r="177" spans="20:51" ht="22.5" x14ac:dyDescent="0.25">
      <c r="T177" s="23" t="str">
        <f t="shared" si="69"/>
        <v xml:space="preserve">02 - Administração Geral </v>
      </c>
      <c r="U177" s="6" t="str">
        <f t="shared" si="61"/>
        <v>02</v>
      </c>
      <c r="V177" s="6" t="s">
        <v>755</v>
      </c>
      <c r="W177" s="23" t="str">
        <f t="shared" si="70"/>
        <v>02.08 - Atividades Administrativas</v>
      </c>
      <c r="X177" s="6" t="str">
        <f t="shared" si="62"/>
        <v>02.08</v>
      </c>
      <c r="Y177" s="6" t="s">
        <v>764</v>
      </c>
      <c r="Z177" s="23" t="str">
        <f t="shared" si="71"/>
        <v>02.08.34 - Atividades Administrativas</v>
      </c>
      <c r="AA177" s="6" t="str">
        <f t="shared" si="63"/>
        <v>02.08.34</v>
      </c>
      <c r="AB177" s="6" t="s">
        <v>764</v>
      </c>
      <c r="AC177" s="23" t="str">
        <f t="shared" si="72"/>
        <v>02.08.34.04 - Gestão de compras, contratos, logística e patrimônio</v>
      </c>
      <c r="AD177" s="23" t="s">
        <v>584</v>
      </c>
      <c r="AE177" s="23" t="s">
        <v>585</v>
      </c>
      <c r="AF177" s="26" t="s">
        <v>312</v>
      </c>
      <c r="AG177" s="26" t="s">
        <v>562</v>
      </c>
      <c r="AH177" s="26" t="s">
        <v>575</v>
      </c>
      <c r="AJ177"/>
      <c r="AM177"/>
      <c r="AP177"/>
      <c r="AS177"/>
      <c r="AT177"/>
      <c r="AU177"/>
      <c r="AV177"/>
      <c r="AW177"/>
      <c r="AX177"/>
      <c r="AY177"/>
    </row>
    <row r="178" spans="20:51" ht="22.5" x14ac:dyDescent="0.25">
      <c r="T178" s="23" t="str">
        <f t="shared" si="69"/>
        <v xml:space="preserve">02 - Administração Geral </v>
      </c>
      <c r="U178" s="6" t="str">
        <f t="shared" si="61"/>
        <v>02</v>
      </c>
      <c r="V178" s="6" t="s">
        <v>755</v>
      </c>
      <c r="W178" s="23" t="str">
        <f t="shared" si="70"/>
        <v>02.08 - Atividades Administrativas</v>
      </c>
      <c r="X178" s="6" t="str">
        <f t="shared" si="62"/>
        <v>02.08</v>
      </c>
      <c r="Y178" s="6" t="s">
        <v>764</v>
      </c>
      <c r="Z178" s="23" t="str">
        <f t="shared" si="71"/>
        <v>02.08.34 - Atividades Administrativas</v>
      </c>
      <c r="AA178" s="6" t="str">
        <f t="shared" si="63"/>
        <v>02.08.34</v>
      </c>
      <c r="AB178" s="6" t="s">
        <v>764</v>
      </c>
      <c r="AC178" s="23" t="str">
        <f t="shared" si="72"/>
        <v>02.08.34.05 - Tributos administrativos</v>
      </c>
      <c r="AD178" s="23" t="s">
        <v>586</v>
      </c>
      <c r="AE178" s="23" t="s">
        <v>587</v>
      </c>
      <c r="AF178" s="26" t="s">
        <v>312</v>
      </c>
      <c r="AG178" s="26" t="s">
        <v>562</v>
      </c>
      <c r="AH178" s="26" t="s">
        <v>575</v>
      </c>
      <c r="AJ178"/>
      <c r="AM178"/>
      <c r="AP178"/>
      <c r="AS178"/>
      <c r="AT178"/>
      <c r="AU178"/>
      <c r="AV178"/>
      <c r="AW178"/>
      <c r="AX178"/>
      <c r="AY178"/>
    </row>
    <row r="179" spans="20:51" ht="22.5" x14ac:dyDescent="0.25">
      <c r="T179" s="23" t="str">
        <f t="shared" si="69"/>
        <v xml:space="preserve">02 - Administração Geral </v>
      </c>
      <c r="U179" s="6" t="str">
        <f t="shared" si="61"/>
        <v>02</v>
      </c>
      <c r="V179" s="6" t="s">
        <v>755</v>
      </c>
      <c r="W179" s="23" t="str">
        <f t="shared" si="70"/>
        <v>02.09 - Gestão de Imóveis e Transportes</v>
      </c>
      <c r="X179" s="6" t="str">
        <f t="shared" si="62"/>
        <v>02.09</v>
      </c>
      <c r="Y179" s="6" t="s">
        <v>765</v>
      </c>
      <c r="Z179" s="23" t="str">
        <f t="shared" si="71"/>
        <v>02.09.35 - Manutenção e Conservação de Imóveis</v>
      </c>
      <c r="AA179" s="6" t="str">
        <f t="shared" si="63"/>
        <v>02.09.35</v>
      </c>
      <c r="AB179" s="6" t="s">
        <v>781</v>
      </c>
      <c r="AC179" s="23" t="str">
        <f t="shared" si="72"/>
        <v>02.09.35.01 - Manutenção e conservação em imóveis próprios</v>
      </c>
      <c r="AD179" s="23" t="s">
        <v>588</v>
      </c>
      <c r="AE179" s="23" t="s">
        <v>589</v>
      </c>
      <c r="AF179" s="26" t="s">
        <v>312</v>
      </c>
      <c r="AG179" s="26" t="s">
        <v>562</v>
      </c>
      <c r="AH179" s="26" t="s">
        <v>575</v>
      </c>
      <c r="AJ179"/>
      <c r="AM179"/>
      <c r="AP179"/>
      <c r="AS179"/>
      <c r="AT179"/>
      <c r="AU179"/>
      <c r="AV179"/>
      <c r="AW179"/>
      <c r="AX179"/>
      <c r="AY179"/>
    </row>
    <row r="180" spans="20:51" ht="22.5" x14ac:dyDescent="0.25">
      <c r="T180" s="23" t="str">
        <f t="shared" si="69"/>
        <v xml:space="preserve">02 - Administração Geral </v>
      </c>
      <c r="U180" s="6" t="str">
        <f t="shared" si="61"/>
        <v>02</v>
      </c>
      <c r="V180" s="6" t="s">
        <v>755</v>
      </c>
      <c r="W180" s="23" t="str">
        <f t="shared" si="70"/>
        <v>02.09 - Gestão de Imóveis e Transportes</v>
      </c>
      <c r="X180" s="6" t="str">
        <f t="shared" si="62"/>
        <v>02.09</v>
      </c>
      <c r="Y180" s="6" t="s">
        <v>765</v>
      </c>
      <c r="Z180" s="23" t="str">
        <f t="shared" si="71"/>
        <v>02.09.35 - Manutenção e Conservação de Imóveis</v>
      </c>
      <c r="AA180" s="6" t="str">
        <f t="shared" si="63"/>
        <v>02.09.35</v>
      </c>
      <c r="AB180" s="6" t="s">
        <v>781</v>
      </c>
      <c r="AC180" s="23" t="str">
        <f t="shared" si="72"/>
        <v>02.09.35.02 - Manutenção e conservação em imóveis de terceiros</v>
      </c>
      <c r="AD180" s="23" t="s">
        <v>590</v>
      </c>
      <c r="AE180" s="23" t="s">
        <v>591</v>
      </c>
      <c r="AF180" s="26" t="s">
        <v>312</v>
      </c>
      <c r="AG180" s="26" t="s">
        <v>562</v>
      </c>
      <c r="AH180" s="26" t="s">
        <v>575</v>
      </c>
      <c r="AJ180"/>
      <c r="AM180"/>
      <c r="AP180"/>
      <c r="AS180"/>
      <c r="AT180"/>
      <c r="AU180"/>
      <c r="AV180"/>
      <c r="AW180"/>
      <c r="AX180"/>
      <c r="AY180"/>
    </row>
    <row r="181" spans="20:51" ht="22.5" x14ac:dyDescent="0.25">
      <c r="T181" s="23" t="str">
        <f t="shared" si="69"/>
        <v xml:space="preserve">02 - Administração Geral </v>
      </c>
      <c r="U181" s="6" t="str">
        <f t="shared" si="61"/>
        <v>02</v>
      </c>
      <c r="V181" s="6" t="s">
        <v>755</v>
      </c>
      <c r="W181" s="23" t="str">
        <f t="shared" si="70"/>
        <v>02.09 - Gestão de Imóveis e Transportes</v>
      </c>
      <c r="X181" s="6" t="str">
        <f t="shared" si="62"/>
        <v>02.09</v>
      </c>
      <c r="Y181" s="6" t="s">
        <v>765</v>
      </c>
      <c r="Z181" s="23" t="str">
        <f t="shared" si="71"/>
        <v>02.09.36 - Aquisição e Manutenção de Veículos</v>
      </c>
      <c r="AA181" s="6" t="str">
        <f t="shared" si="63"/>
        <v>02.09.36</v>
      </c>
      <c r="AB181" s="6" t="s">
        <v>782</v>
      </c>
      <c r="AC181" s="23" t="str">
        <f t="shared" si="72"/>
        <v>02.09.36.01 - Aquisição e manutenção de veículos próprios</v>
      </c>
      <c r="AD181" s="23" t="s">
        <v>592</v>
      </c>
      <c r="AE181" s="23" t="s">
        <v>593</v>
      </c>
      <c r="AF181" s="26" t="s">
        <v>312</v>
      </c>
      <c r="AG181" s="26" t="s">
        <v>562</v>
      </c>
      <c r="AH181" s="26" t="s">
        <v>575</v>
      </c>
      <c r="AJ181"/>
      <c r="AM181"/>
      <c r="AP181"/>
      <c r="AS181"/>
      <c r="AT181"/>
      <c r="AU181"/>
      <c r="AV181"/>
      <c r="AW181"/>
      <c r="AX181"/>
      <c r="AY181"/>
    </row>
    <row r="182" spans="20:51" ht="22.5" x14ac:dyDescent="0.25">
      <c r="T182" s="23" t="str">
        <f t="shared" si="69"/>
        <v xml:space="preserve">02 - Administração Geral </v>
      </c>
      <c r="U182" s="6" t="str">
        <f t="shared" si="61"/>
        <v>02</v>
      </c>
      <c r="V182" s="6" t="s">
        <v>755</v>
      </c>
      <c r="W182" s="23" t="str">
        <f t="shared" si="70"/>
        <v>02.09 - Gestão de Imóveis e Transportes</v>
      </c>
      <c r="X182" s="6" t="str">
        <f t="shared" si="62"/>
        <v>02.09</v>
      </c>
      <c r="Y182" s="6" t="s">
        <v>765</v>
      </c>
      <c r="Z182" s="23" t="str">
        <f t="shared" si="71"/>
        <v>02.09.36 - Aquisição e Manutenção de Veículos</v>
      </c>
      <c r="AA182" s="6" t="str">
        <f t="shared" si="63"/>
        <v>02.09.36</v>
      </c>
      <c r="AB182" s="6" t="s">
        <v>782</v>
      </c>
      <c r="AC182" s="23" t="str">
        <f t="shared" si="72"/>
        <v>02.09.36.02 - Locação e manutenção de veículos de terceiros</v>
      </c>
      <c r="AD182" s="23" t="s">
        <v>594</v>
      </c>
      <c r="AE182" s="23" t="s">
        <v>595</v>
      </c>
      <c r="AF182" s="26" t="s">
        <v>312</v>
      </c>
      <c r="AG182" s="26" t="s">
        <v>562</v>
      </c>
      <c r="AH182" s="26" t="s">
        <v>575</v>
      </c>
      <c r="AJ182"/>
      <c r="AM182"/>
      <c r="AP182"/>
      <c r="AS182"/>
      <c r="AT182"/>
      <c r="AU182"/>
      <c r="AV182"/>
      <c r="AW182"/>
      <c r="AX182"/>
      <c r="AY182"/>
    </row>
    <row r="183" spans="20:51" ht="33.75" x14ac:dyDescent="0.25">
      <c r="T183" s="23" t="str">
        <f t="shared" si="69"/>
        <v xml:space="preserve">02 - Administração Geral </v>
      </c>
      <c r="U183" s="6" t="str">
        <f t="shared" si="61"/>
        <v>02</v>
      </c>
      <c r="V183" s="6" t="s">
        <v>755</v>
      </c>
      <c r="W183" s="23" t="str">
        <f t="shared" si="70"/>
        <v>02.10 - Modernização e Melhoria da Sede Administrativa</v>
      </c>
      <c r="X183" s="6" t="str">
        <f t="shared" si="62"/>
        <v>02.10</v>
      </c>
      <c r="Y183" s="6" t="s">
        <v>766</v>
      </c>
      <c r="Z183" s="23" t="str">
        <f t="shared" si="71"/>
        <v>02.10.37 - Modernização e Melhoria da Sede Administrativa</v>
      </c>
      <c r="AA183" s="6" t="str">
        <f t="shared" si="63"/>
        <v>02.10.37</v>
      </c>
      <c r="AB183" s="6" t="s">
        <v>766</v>
      </c>
      <c r="AC183" s="23" t="str">
        <f t="shared" si="72"/>
        <v>02.10.37.01 - Aquisição e obras em imóveis para a sede administrativa - Área meio</v>
      </c>
      <c r="AD183" s="23" t="s">
        <v>596</v>
      </c>
      <c r="AE183" s="23" t="s">
        <v>597</v>
      </c>
      <c r="AF183" s="26" t="s">
        <v>312</v>
      </c>
      <c r="AG183" s="26" t="s">
        <v>562</v>
      </c>
      <c r="AH183" s="26" t="s">
        <v>575</v>
      </c>
      <c r="AJ183"/>
      <c r="AM183"/>
      <c r="AP183"/>
      <c r="AS183"/>
      <c r="AT183"/>
      <c r="AU183"/>
      <c r="AV183"/>
      <c r="AW183"/>
      <c r="AX183"/>
      <c r="AY183"/>
    </row>
    <row r="184" spans="20:51" ht="33.75" x14ac:dyDescent="0.25">
      <c r="T184" s="23" t="str">
        <f t="shared" si="69"/>
        <v>03 - Tecnologia da Informação</v>
      </c>
      <c r="U184" s="6" t="str">
        <f t="shared" si="61"/>
        <v>03</v>
      </c>
      <c r="V184" s="6" t="s">
        <v>756</v>
      </c>
      <c r="W184" s="23" t="str">
        <f t="shared" si="70"/>
        <v>03.11 - Serviços de Tecnologia da Informação e Comunicação</v>
      </c>
      <c r="X184" s="6" t="str">
        <f t="shared" si="62"/>
        <v>03.11</v>
      </c>
      <c r="Y184" s="6" t="s">
        <v>767</v>
      </c>
      <c r="Z184" s="23" t="str">
        <f t="shared" si="71"/>
        <v>03.11.38 - TI - Gerenciamento e Equipe Técnica</v>
      </c>
      <c r="AA184" s="6" t="str">
        <f t="shared" si="63"/>
        <v>03.11.38</v>
      </c>
      <c r="AB184" s="6" t="s">
        <v>783</v>
      </c>
      <c r="AC184" s="23" t="str">
        <f t="shared" si="72"/>
        <v>03.11.38.01 - TI - Gerenciamento e equipe técnica - Área meio</v>
      </c>
      <c r="AD184" s="23" t="s">
        <v>598</v>
      </c>
      <c r="AE184" s="23" t="s">
        <v>599</v>
      </c>
      <c r="AF184" s="26" t="s">
        <v>312</v>
      </c>
      <c r="AG184" s="26" t="s">
        <v>562</v>
      </c>
      <c r="AH184" s="26" t="s">
        <v>575</v>
      </c>
      <c r="AJ184"/>
      <c r="AM184"/>
      <c r="AP184"/>
      <c r="AS184"/>
      <c r="AT184"/>
      <c r="AU184"/>
      <c r="AV184"/>
      <c r="AW184"/>
      <c r="AX184"/>
      <c r="AY184"/>
    </row>
    <row r="185" spans="20:51" ht="33.75" x14ac:dyDescent="0.25">
      <c r="T185" s="23" t="str">
        <f t="shared" si="69"/>
        <v xml:space="preserve">04 - Planejamento e Administração Financeira </v>
      </c>
      <c r="U185" s="6" t="str">
        <f t="shared" si="61"/>
        <v>04</v>
      </c>
      <c r="V185" s="6" t="s">
        <v>757</v>
      </c>
      <c r="W185" s="23" t="str">
        <f t="shared" si="70"/>
        <v>04.12 - Planejamento, Controle Contábil, Financeiro e Orçamentário</v>
      </c>
      <c r="X185" s="6" t="str">
        <f t="shared" si="62"/>
        <v>04.12</v>
      </c>
      <c r="Y185" s="6" t="s">
        <v>768</v>
      </c>
      <c r="Z185" s="23" t="str">
        <f t="shared" si="71"/>
        <v>04.12.39 - Planejamento, Controle Contábil, Financeiro e Orçamentário</v>
      </c>
      <c r="AA185" s="6" t="str">
        <f t="shared" si="63"/>
        <v>04.12.39</v>
      </c>
      <c r="AB185" s="6" t="s">
        <v>768</v>
      </c>
      <c r="AC185" s="23" t="str">
        <f t="shared" si="72"/>
        <v>04.12.39.01 - Planejamento, controle contábil, financeiro e orçamentário</v>
      </c>
      <c r="AD185" s="23" t="s">
        <v>600</v>
      </c>
      <c r="AE185" s="23" t="s">
        <v>601</v>
      </c>
      <c r="AF185" s="26" t="s">
        <v>312</v>
      </c>
      <c r="AG185" s="26" t="s">
        <v>562</v>
      </c>
      <c r="AH185" s="26" t="s">
        <v>575</v>
      </c>
      <c r="AJ185"/>
      <c r="AM185"/>
      <c r="AP185"/>
      <c r="AS185"/>
      <c r="AT185"/>
      <c r="AU185"/>
      <c r="AV185"/>
      <c r="AW185"/>
      <c r="AX185"/>
      <c r="AY185"/>
    </row>
    <row r="186" spans="20:51" ht="33.75" x14ac:dyDescent="0.25">
      <c r="T186" s="23" t="str">
        <f t="shared" si="69"/>
        <v xml:space="preserve">04 - Planejamento e Administração Financeira </v>
      </c>
      <c r="U186" s="6" t="str">
        <f t="shared" si="61"/>
        <v>04</v>
      </c>
      <c r="V186" s="6" t="s">
        <v>757</v>
      </c>
      <c r="W186" s="23" t="str">
        <f t="shared" si="70"/>
        <v>04.13 - Despesas e Repasses Regulamentares</v>
      </c>
      <c r="X186" s="6" t="str">
        <f t="shared" si="62"/>
        <v>04.13</v>
      </c>
      <c r="Y186" s="6" t="s">
        <v>769</v>
      </c>
      <c r="Z186" s="23" t="str">
        <f t="shared" si="71"/>
        <v>04.13.40 - Despesas e Repasses Regulamentares</v>
      </c>
      <c r="AA186" s="6" t="str">
        <f t="shared" si="63"/>
        <v>04.13.40</v>
      </c>
      <c r="AB186" s="6" t="s">
        <v>769</v>
      </c>
      <c r="AC186" s="23" t="str">
        <f t="shared" si="72"/>
        <v>04.13.40.01 - Contribuição à CNC e Federações do Comércio</v>
      </c>
      <c r="AD186" s="23" t="s">
        <v>602</v>
      </c>
      <c r="AE186" s="23" t="s">
        <v>603</v>
      </c>
      <c r="AF186" s="26" t="s">
        <v>312</v>
      </c>
      <c r="AG186" s="26" t="s">
        <v>604</v>
      </c>
      <c r="AH186" s="26" t="s">
        <v>604</v>
      </c>
      <c r="AJ186"/>
      <c r="AM186"/>
      <c r="AP186"/>
      <c r="AS186"/>
      <c r="AT186"/>
      <c r="AU186"/>
      <c r="AV186"/>
      <c r="AW186"/>
      <c r="AX186"/>
      <c r="AY186"/>
    </row>
    <row r="187" spans="20:51" ht="33.75" x14ac:dyDescent="0.25">
      <c r="T187" s="23" t="str">
        <f t="shared" si="69"/>
        <v xml:space="preserve">04 - Planejamento e Administração Financeira </v>
      </c>
      <c r="U187" s="6" t="str">
        <f t="shared" si="61"/>
        <v>04</v>
      </c>
      <c r="V187" s="6" t="s">
        <v>757</v>
      </c>
      <c r="W187" s="23" t="str">
        <f t="shared" si="70"/>
        <v>04.13 - Despesas e Repasses Regulamentares</v>
      </c>
      <c r="X187" s="6" t="str">
        <f t="shared" si="62"/>
        <v>04.13</v>
      </c>
      <c r="Y187" s="6" t="s">
        <v>769</v>
      </c>
      <c r="Z187" s="23" t="str">
        <f t="shared" si="71"/>
        <v>04.13.40 - Despesas e Repasses Regulamentares</v>
      </c>
      <c r="AA187" s="6" t="str">
        <f t="shared" si="63"/>
        <v>04.13.40</v>
      </c>
      <c r="AB187" s="6" t="s">
        <v>769</v>
      </c>
      <c r="AC187" s="23" t="str">
        <f t="shared" si="72"/>
        <v>04.13.40.02 - Comissão ao órgão arrecadador</v>
      </c>
      <c r="AD187" s="23" t="s">
        <v>605</v>
      </c>
      <c r="AE187" s="23" t="s">
        <v>606</v>
      </c>
      <c r="AF187" s="26" t="s">
        <v>312</v>
      </c>
      <c r="AG187" s="26" t="s">
        <v>604</v>
      </c>
      <c r="AH187" s="26" t="s">
        <v>604</v>
      </c>
      <c r="AJ187"/>
      <c r="AM187"/>
      <c r="AP187"/>
      <c r="AS187"/>
      <c r="AT187"/>
      <c r="AU187"/>
      <c r="AV187"/>
      <c r="AW187"/>
      <c r="AX187"/>
      <c r="AY187"/>
    </row>
    <row r="188" spans="20:51" ht="33.75" x14ac:dyDescent="0.25">
      <c r="T188" s="23" t="str">
        <f t="shared" si="69"/>
        <v xml:space="preserve">04 - Planejamento e Administração Financeira </v>
      </c>
      <c r="U188" s="6" t="str">
        <f t="shared" si="61"/>
        <v>04</v>
      </c>
      <c r="V188" s="6" t="s">
        <v>757</v>
      </c>
      <c r="W188" s="23" t="str">
        <f t="shared" si="70"/>
        <v>04.13 - Despesas e Repasses Regulamentares</v>
      </c>
      <c r="X188" s="6" t="str">
        <f t="shared" si="62"/>
        <v>04.13</v>
      </c>
      <c r="Y188" s="6" t="s">
        <v>769</v>
      </c>
      <c r="Z188" s="23" t="str">
        <f t="shared" si="71"/>
        <v>04.13.40 - Despesas e Repasses Regulamentares</v>
      </c>
      <c r="AA188" s="6" t="str">
        <f t="shared" si="63"/>
        <v>04.13.40</v>
      </c>
      <c r="AB188" s="6" t="s">
        <v>769</v>
      </c>
      <c r="AC188" s="23" t="str">
        <f t="shared" si="72"/>
        <v>04.13.40.03 - Transferências regulamentares aos Departamentos Regionais</v>
      </c>
      <c r="AD188" s="23" t="s">
        <v>607</v>
      </c>
      <c r="AE188" s="23" t="s">
        <v>608</v>
      </c>
      <c r="AF188" s="26" t="s">
        <v>312</v>
      </c>
      <c r="AG188" s="26" t="s">
        <v>604</v>
      </c>
      <c r="AH188" s="26" t="s">
        <v>604</v>
      </c>
      <c r="AJ188"/>
      <c r="AM188"/>
      <c r="AP188"/>
      <c r="AS188"/>
      <c r="AT188"/>
      <c r="AU188"/>
      <c r="AV188"/>
      <c r="AW188"/>
      <c r="AX188"/>
      <c r="AY188"/>
    </row>
    <row r="189" spans="20:51" ht="33.75" x14ac:dyDescent="0.25">
      <c r="T189" s="23" t="str">
        <f t="shared" si="69"/>
        <v xml:space="preserve">04 - Planejamento e Administração Financeira </v>
      </c>
      <c r="U189" s="6" t="str">
        <f t="shared" si="61"/>
        <v>04</v>
      </c>
      <c r="V189" s="6" t="s">
        <v>757</v>
      </c>
      <c r="W189" s="23" t="str">
        <f t="shared" si="70"/>
        <v>04.13 - Despesas e Repasses Regulamentares</v>
      </c>
      <c r="X189" s="6" t="str">
        <f t="shared" si="62"/>
        <v>04.13</v>
      </c>
      <c r="Y189" s="6" t="s">
        <v>769</v>
      </c>
      <c r="Z189" s="23" t="str">
        <f t="shared" si="71"/>
        <v>04.13.40 - Despesas e Repasses Regulamentares</v>
      </c>
      <c r="AA189" s="6" t="str">
        <f t="shared" si="63"/>
        <v>04.13.40</v>
      </c>
      <c r="AB189" s="6" t="s">
        <v>769</v>
      </c>
      <c r="AC189" s="23" t="str">
        <f t="shared" si="72"/>
        <v>04.13.40.04 - Conselho Fiscal</v>
      </c>
      <c r="AD189" s="23" t="s">
        <v>609</v>
      </c>
      <c r="AE189" s="23" t="s">
        <v>610</v>
      </c>
      <c r="AF189" s="26" t="s">
        <v>312</v>
      </c>
      <c r="AG189" s="26" t="s">
        <v>604</v>
      </c>
      <c r="AH189" s="26" t="s">
        <v>604</v>
      </c>
      <c r="AJ189"/>
      <c r="AM189"/>
      <c r="AP189"/>
      <c r="AS189"/>
      <c r="AT189"/>
      <c r="AU189"/>
      <c r="AV189"/>
      <c r="AW189"/>
      <c r="AX189"/>
      <c r="AY189"/>
    </row>
    <row r="190" spans="20:51" ht="33.75" x14ac:dyDescent="0.25">
      <c r="T190" s="23" t="str">
        <f t="shared" si="69"/>
        <v xml:space="preserve">05 - Formação de Recursos Humanos </v>
      </c>
      <c r="U190" s="6" t="str">
        <f t="shared" si="61"/>
        <v>05</v>
      </c>
      <c r="V190" s="6" t="s">
        <v>758</v>
      </c>
      <c r="W190" s="23" t="str">
        <f t="shared" si="70"/>
        <v>05.14 - Capacitação e Desenvolvimento de Recursos Humanos</v>
      </c>
      <c r="X190" s="6" t="str">
        <f t="shared" si="62"/>
        <v>05.14</v>
      </c>
      <c r="Y190" s="6" t="s">
        <v>770</v>
      </c>
      <c r="Z190" s="23" t="str">
        <f t="shared" si="71"/>
        <v>05.14.41 - Capacitação e Desenvolvimento de Empregados</v>
      </c>
      <c r="AA190" s="6" t="str">
        <f t="shared" si="63"/>
        <v>05.14.41</v>
      </c>
      <c r="AB190" s="6" t="s">
        <v>784</v>
      </c>
      <c r="AC190" s="23" t="str">
        <f t="shared" si="72"/>
        <v>05.14.41.01 - Capacitação e desenvolvimento de empregados - Área meio</v>
      </c>
      <c r="AD190" s="23" t="s">
        <v>611</v>
      </c>
      <c r="AE190" s="23" t="s">
        <v>612</v>
      </c>
      <c r="AF190" s="26" t="s">
        <v>312</v>
      </c>
      <c r="AG190" s="26" t="s">
        <v>562</v>
      </c>
      <c r="AH190" s="26" t="s">
        <v>575</v>
      </c>
      <c r="AJ190"/>
      <c r="AM190"/>
      <c r="AP190"/>
      <c r="AS190"/>
      <c r="AT190"/>
      <c r="AU190"/>
      <c r="AV190"/>
      <c r="AW190"/>
      <c r="AX190"/>
      <c r="AY190"/>
    </row>
    <row r="191" spans="20:51" ht="33.75" x14ac:dyDescent="0.25">
      <c r="T191" s="23" t="str">
        <f t="shared" si="69"/>
        <v xml:space="preserve">05 - Formação de Recursos Humanos </v>
      </c>
      <c r="U191" s="6" t="str">
        <f t="shared" si="61"/>
        <v>05</v>
      </c>
      <c r="V191" s="6" t="s">
        <v>758</v>
      </c>
      <c r="W191" s="23" t="str">
        <f t="shared" si="70"/>
        <v>05.14 - Capacitação e Desenvolvimento de Recursos Humanos</v>
      </c>
      <c r="X191" s="6" t="str">
        <f t="shared" si="62"/>
        <v>05.14</v>
      </c>
      <c r="Y191" s="6" t="s">
        <v>770</v>
      </c>
      <c r="Z191" s="23" t="str">
        <f t="shared" si="71"/>
        <v>05.14.41 - Capacitação e Desenvolvimento de Empregados</v>
      </c>
      <c r="AA191" s="6" t="str">
        <f t="shared" si="63"/>
        <v>05.14.41</v>
      </c>
      <c r="AB191" s="6" t="s">
        <v>784</v>
      </c>
      <c r="AC191" s="23" t="str">
        <f t="shared" si="72"/>
        <v>05.14.41.02 - Capacitação e desenvolvimento de empregados - Área fim</v>
      </c>
      <c r="AD191" s="23" t="s">
        <v>613</v>
      </c>
      <c r="AE191" s="23" t="s">
        <v>614</v>
      </c>
      <c r="AF191" s="26" t="s">
        <v>312</v>
      </c>
      <c r="AG191" s="26" t="s">
        <v>313</v>
      </c>
      <c r="AH191" s="26" t="s">
        <v>267</v>
      </c>
      <c r="AJ191"/>
      <c r="AM191"/>
      <c r="AP191"/>
      <c r="AS191"/>
      <c r="AT191"/>
      <c r="AU191"/>
      <c r="AV191"/>
      <c r="AW191"/>
      <c r="AX191"/>
      <c r="AY191"/>
    </row>
    <row r="192" spans="20:51" ht="22.5" x14ac:dyDescent="0.25">
      <c r="T192" s="23" t="str">
        <f t="shared" si="69"/>
        <v xml:space="preserve">06 - Comunicação Social </v>
      </c>
      <c r="U192" s="6" t="str">
        <f t="shared" si="61"/>
        <v>06</v>
      </c>
      <c r="V192" s="6" t="s">
        <v>759</v>
      </c>
      <c r="W192" s="23" t="str">
        <f t="shared" si="70"/>
        <v>06.15 - Comunicação Social e Afirmação Institucional</v>
      </c>
      <c r="X192" s="6" t="str">
        <f t="shared" si="62"/>
        <v>06.15</v>
      </c>
      <c r="Y192" s="6" t="s">
        <v>771</v>
      </c>
      <c r="Z192" s="23" t="str">
        <f t="shared" si="71"/>
        <v>06.15.42 - Comunicação Institucional, Divulgação e Marketing</v>
      </c>
      <c r="AA192" s="6" t="str">
        <f t="shared" si="63"/>
        <v>06.15.42</v>
      </c>
      <c r="AB192" s="6" t="s">
        <v>785</v>
      </c>
      <c r="AC192" s="23" t="str">
        <f t="shared" si="72"/>
        <v>06.15.42.01 - Comunicação institucional, divulgação e marketing</v>
      </c>
      <c r="AD192" s="23" t="s">
        <v>615</v>
      </c>
      <c r="AE192" s="23" t="s">
        <v>616</v>
      </c>
      <c r="AF192" s="26" t="s">
        <v>312</v>
      </c>
      <c r="AG192" s="26" t="s">
        <v>313</v>
      </c>
      <c r="AH192" s="26" t="s">
        <v>267</v>
      </c>
      <c r="AJ192"/>
      <c r="AM192"/>
      <c r="AP192"/>
      <c r="AS192"/>
      <c r="AT192"/>
      <c r="AU192"/>
      <c r="AV192"/>
      <c r="AW192"/>
      <c r="AX192"/>
      <c r="AY192"/>
    </row>
    <row r="193" spans="1:158" ht="22.5" x14ac:dyDescent="0.25">
      <c r="T193" s="23" t="str">
        <f t="shared" si="69"/>
        <v xml:space="preserve">06 - Comunicação Social </v>
      </c>
      <c r="U193" s="6" t="str">
        <f t="shared" si="61"/>
        <v>06</v>
      </c>
      <c r="V193" s="6" t="s">
        <v>759</v>
      </c>
      <c r="W193" s="23" t="str">
        <f t="shared" si="70"/>
        <v>06.15 - Comunicação Social e Afirmação Institucional</v>
      </c>
      <c r="X193" s="6" t="str">
        <f t="shared" si="62"/>
        <v>06.15</v>
      </c>
      <c r="Y193" s="6" t="s">
        <v>771</v>
      </c>
      <c r="Z193" s="23" t="str">
        <f t="shared" si="71"/>
        <v>06.15.42 - Comunicação Institucional, Divulgação e Marketing</v>
      </c>
      <c r="AA193" s="6" t="str">
        <f t="shared" si="63"/>
        <v>06.15.42</v>
      </c>
      <c r="AB193" s="6" t="s">
        <v>785</v>
      </c>
      <c r="AC193" s="23" t="str">
        <f t="shared" si="72"/>
        <v>06.15.42.02 - Divulgação da programação do Sesc</v>
      </c>
      <c r="AD193" s="23" t="s">
        <v>617</v>
      </c>
      <c r="AE193" s="23" t="s">
        <v>618</v>
      </c>
      <c r="AF193" s="26" t="s">
        <v>312</v>
      </c>
      <c r="AG193" s="26" t="s">
        <v>313</v>
      </c>
      <c r="AH193" s="26" t="s">
        <v>267</v>
      </c>
      <c r="AJ193"/>
      <c r="AM193"/>
      <c r="AP193"/>
      <c r="AS193"/>
      <c r="AT193"/>
      <c r="AU193"/>
      <c r="AV193"/>
      <c r="AW193"/>
      <c r="AX193"/>
      <c r="AY193"/>
    </row>
    <row r="194" spans="1:158" ht="22.5" x14ac:dyDescent="0.25">
      <c r="T194" s="23" t="str">
        <f t="shared" si="69"/>
        <v xml:space="preserve">06 - Comunicação Social </v>
      </c>
      <c r="U194" s="6" t="str">
        <f t="shared" si="61"/>
        <v>06</v>
      </c>
      <c r="V194" s="6" t="s">
        <v>759</v>
      </c>
      <c r="W194" s="23" t="str">
        <f t="shared" si="70"/>
        <v>06.15 - Comunicação Social e Afirmação Institucional</v>
      </c>
      <c r="X194" s="6" t="str">
        <f t="shared" si="62"/>
        <v>06.15</v>
      </c>
      <c r="Y194" s="6" t="s">
        <v>771</v>
      </c>
      <c r="Z194" s="23" t="str">
        <f t="shared" si="71"/>
        <v>06.15.43 - Relacionamento Institucional</v>
      </c>
      <c r="AA194" s="6" t="str">
        <f t="shared" si="63"/>
        <v>06.15.43</v>
      </c>
      <c r="AB194" s="6" t="s">
        <v>786</v>
      </c>
      <c r="AC194" s="23" t="str">
        <f t="shared" si="72"/>
        <v>06.15.43.01 - Relacionamento com públicos de interesse</v>
      </c>
      <c r="AD194" s="23" t="s">
        <v>619</v>
      </c>
      <c r="AE194" s="23" t="s">
        <v>620</v>
      </c>
      <c r="AF194" s="26" t="s">
        <v>312</v>
      </c>
      <c r="AG194" s="26" t="s">
        <v>313</v>
      </c>
      <c r="AH194" s="26" t="s">
        <v>267</v>
      </c>
      <c r="AJ194"/>
      <c r="AM194"/>
      <c r="AP194"/>
      <c r="AS194"/>
      <c r="AT194"/>
      <c r="AU194"/>
      <c r="AV194"/>
      <c r="AW194"/>
      <c r="AX194"/>
      <c r="AY194"/>
    </row>
    <row r="195" spans="1:158" ht="22.5" x14ac:dyDescent="0.25">
      <c r="T195" s="23" t="str">
        <f t="shared" si="69"/>
        <v>07 - Controle Interno</v>
      </c>
      <c r="U195" s="6" t="str">
        <f t="shared" si="61"/>
        <v>07</v>
      </c>
      <c r="V195" s="6" t="s">
        <v>760</v>
      </c>
      <c r="W195" s="23" t="str">
        <f t="shared" si="70"/>
        <v>07.16 - Controladoria e Ouvidoria</v>
      </c>
      <c r="X195" s="6" t="str">
        <f t="shared" si="62"/>
        <v>07.16</v>
      </c>
      <c r="Y195" s="6" t="s">
        <v>772</v>
      </c>
      <c r="Z195" s="23" t="str">
        <f t="shared" si="71"/>
        <v>07.16.44 - Controle Interno</v>
      </c>
      <c r="AA195" s="6" t="str">
        <f t="shared" si="63"/>
        <v>07.16.44</v>
      </c>
      <c r="AB195" s="6" t="s">
        <v>760</v>
      </c>
      <c r="AC195" s="23" t="str">
        <f t="shared" si="72"/>
        <v>07.16.44.01 - Controle interno, gestão de riscos e compliance</v>
      </c>
      <c r="AD195" s="23" t="s">
        <v>621</v>
      </c>
      <c r="AE195" s="23" t="s">
        <v>622</v>
      </c>
      <c r="AF195" s="26" t="s">
        <v>312</v>
      </c>
      <c r="AG195" s="26" t="s">
        <v>562</v>
      </c>
      <c r="AH195" s="26" t="s">
        <v>575</v>
      </c>
      <c r="AJ195"/>
      <c r="AM195"/>
      <c r="AP195"/>
      <c r="AS195"/>
      <c r="AT195"/>
      <c r="AU195"/>
      <c r="AV195"/>
      <c r="AW195"/>
      <c r="AX195"/>
      <c r="AY195"/>
    </row>
    <row r="196" spans="1:158" ht="22.5" x14ac:dyDescent="0.25">
      <c r="T196" s="23" t="str">
        <f t="shared" si="69"/>
        <v>07 - Controle Interno</v>
      </c>
      <c r="U196" s="6" t="str">
        <f t="shared" ref="U196:U202" si="77">LEFT(AD196,2)</f>
        <v>07</v>
      </c>
      <c r="V196" s="6" t="s">
        <v>760</v>
      </c>
      <c r="W196" s="23" t="str">
        <f t="shared" si="70"/>
        <v>07.16 - Controladoria e Ouvidoria</v>
      </c>
      <c r="X196" s="6" t="str">
        <f t="shared" ref="X196:X202" si="78">LEFT(AD196,5)</f>
        <v>07.16</v>
      </c>
      <c r="Y196" s="6" t="s">
        <v>772</v>
      </c>
      <c r="Z196" s="23" t="str">
        <f t="shared" si="71"/>
        <v>07.16.45 - Ouvidoria</v>
      </c>
      <c r="AA196" s="6" t="str">
        <f t="shared" ref="AA196:AA202" si="79">LEFT(AD196,8)</f>
        <v>07.16.45</v>
      </c>
      <c r="AB196" s="6" t="s">
        <v>624</v>
      </c>
      <c r="AC196" s="23" t="str">
        <f t="shared" si="72"/>
        <v>07.16.45.01 - Ouvidoria</v>
      </c>
      <c r="AD196" s="23" t="s">
        <v>623</v>
      </c>
      <c r="AE196" s="23" t="s">
        <v>624</v>
      </c>
      <c r="AF196" s="26" t="s">
        <v>312</v>
      </c>
      <c r="AG196" s="26" t="s">
        <v>562</v>
      </c>
      <c r="AH196" s="26" t="s">
        <v>575</v>
      </c>
      <c r="AJ196"/>
      <c r="AM196"/>
      <c r="AP196"/>
      <c r="AS196"/>
      <c r="AT196"/>
      <c r="AU196"/>
      <c r="AV196"/>
      <c r="AW196"/>
      <c r="AX196"/>
      <c r="AY196"/>
    </row>
    <row r="197" spans="1:158" ht="22.5" x14ac:dyDescent="0.25">
      <c r="T197" s="23" t="str">
        <f t="shared" si="69"/>
        <v>08 - Responsabilidade Socioambiental</v>
      </c>
      <c r="U197" s="6" t="str">
        <f t="shared" si="77"/>
        <v>08</v>
      </c>
      <c r="V197" s="6" t="s">
        <v>761</v>
      </c>
      <c r="W197" s="23" t="str">
        <f t="shared" si="70"/>
        <v>08.17 - Responsabilidade Socioambiental</v>
      </c>
      <c r="X197" s="6" t="str">
        <f t="shared" si="78"/>
        <v>08.17</v>
      </c>
      <c r="Y197" s="6" t="s">
        <v>761</v>
      </c>
      <c r="Z197" s="23" t="str">
        <f t="shared" si="71"/>
        <v>08.17.46 - Ações de Sustentabilidade e Conservação Ambiental</v>
      </c>
      <c r="AA197" s="6" t="str">
        <f t="shared" si="79"/>
        <v>08.17.46</v>
      </c>
      <c r="AB197" s="6" t="s">
        <v>787</v>
      </c>
      <c r="AC197" s="23" t="str">
        <f t="shared" si="72"/>
        <v>08.17.46.01 - Gestão em sustentabilidade</v>
      </c>
      <c r="AD197" s="23" t="s">
        <v>625</v>
      </c>
      <c r="AE197" s="23" t="s">
        <v>626</v>
      </c>
      <c r="AF197" s="26" t="s">
        <v>312</v>
      </c>
      <c r="AG197" s="26" t="s">
        <v>562</v>
      </c>
      <c r="AH197" s="26" t="s">
        <v>575</v>
      </c>
      <c r="AJ197"/>
      <c r="AM197"/>
      <c r="AP197"/>
      <c r="AS197"/>
      <c r="AT197"/>
      <c r="AU197"/>
      <c r="AV197"/>
      <c r="AW197"/>
      <c r="AX197"/>
      <c r="AY197"/>
    </row>
    <row r="198" spans="1:158" ht="22.5" x14ac:dyDescent="0.25">
      <c r="T198" s="23" t="str">
        <f t="shared" ref="T198:T202" si="80">U198&amp;" - "&amp;V198</f>
        <v>08 - Responsabilidade Socioambiental</v>
      </c>
      <c r="U198" s="6" t="str">
        <f t="shared" si="77"/>
        <v>08</v>
      </c>
      <c r="V198" s="6" t="s">
        <v>761</v>
      </c>
      <c r="W198" s="23" t="str">
        <f t="shared" ref="W198:W202" si="81">X198&amp;" - "&amp;Y198</f>
        <v>08.17 - Responsabilidade Socioambiental</v>
      </c>
      <c r="X198" s="6" t="str">
        <f t="shared" si="78"/>
        <v>08.17</v>
      </c>
      <c r="Y198" s="6" t="s">
        <v>761</v>
      </c>
      <c r="Z198" s="23" t="str">
        <f t="shared" ref="Z198:Z202" si="82">AA198&amp;" - "&amp;AB198</f>
        <v>08.17.46 - Ações de Sustentabilidade e Conservação Ambiental</v>
      </c>
      <c r="AA198" s="6" t="str">
        <f t="shared" si="79"/>
        <v>08.17.46</v>
      </c>
      <c r="AB198" s="6" t="s">
        <v>787</v>
      </c>
      <c r="AC198" s="23" t="str">
        <f t="shared" ref="AC198:AC202" si="83">AD198&amp;" - "&amp;AE198</f>
        <v>08.17.46.02 - Energias limpas - Área meio</v>
      </c>
      <c r="AD198" s="23" t="s">
        <v>627</v>
      </c>
      <c r="AE198" s="23" t="s">
        <v>628</v>
      </c>
      <c r="AF198" s="26" t="s">
        <v>312</v>
      </c>
      <c r="AG198" s="26" t="s">
        <v>562</v>
      </c>
      <c r="AH198" s="26" t="s">
        <v>575</v>
      </c>
      <c r="AJ198"/>
      <c r="AM198"/>
      <c r="AP198"/>
      <c r="AS198"/>
      <c r="AT198"/>
      <c r="AU198"/>
      <c r="AV198"/>
      <c r="AW198"/>
      <c r="AX198"/>
      <c r="AY198"/>
    </row>
    <row r="199" spans="1:158" ht="22.5" x14ac:dyDescent="0.25">
      <c r="T199" s="23" t="str">
        <f t="shared" si="80"/>
        <v>08 - Responsabilidade Socioambiental</v>
      </c>
      <c r="U199" s="6" t="str">
        <f t="shared" si="77"/>
        <v>08</v>
      </c>
      <c r="V199" s="6" t="s">
        <v>761</v>
      </c>
      <c r="W199" s="23" t="str">
        <f t="shared" si="81"/>
        <v>08.17 - Responsabilidade Socioambiental</v>
      </c>
      <c r="X199" s="6" t="str">
        <f t="shared" si="78"/>
        <v>08.17</v>
      </c>
      <c r="Y199" s="6" t="s">
        <v>761</v>
      </c>
      <c r="Z199" s="23" t="str">
        <f t="shared" si="82"/>
        <v>08.17.46 - Ações de Sustentabilidade e Conservação Ambiental</v>
      </c>
      <c r="AA199" s="6" t="str">
        <f t="shared" si="79"/>
        <v>08.17.46</v>
      </c>
      <c r="AB199" s="6" t="s">
        <v>787</v>
      </c>
      <c r="AC199" s="23" t="str">
        <f t="shared" si="83"/>
        <v>08.17.46.03 - Energias limpas - Área fim</v>
      </c>
      <c r="AD199" s="23" t="s">
        <v>629</v>
      </c>
      <c r="AE199" s="23" t="s">
        <v>630</v>
      </c>
      <c r="AF199" s="26" t="s">
        <v>312</v>
      </c>
      <c r="AG199" s="26" t="s">
        <v>313</v>
      </c>
      <c r="AH199" s="26" t="s">
        <v>267</v>
      </c>
      <c r="AJ199"/>
      <c r="AM199"/>
      <c r="AP199"/>
      <c r="AS199"/>
      <c r="AT199"/>
      <c r="AU199"/>
      <c r="AV199"/>
      <c r="AW199"/>
      <c r="AX199"/>
      <c r="AY199"/>
    </row>
    <row r="200" spans="1:158" ht="22.5" x14ac:dyDescent="0.25">
      <c r="T200" s="23" t="str">
        <f t="shared" si="80"/>
        <v>08 - Responsabilidade Socioambiental</v>
      </c>
      <c r="U200" s="6" t="str">
        <f t="shared" si="77"/>
        <v>08</v>
      </c>
      <c r="V200" s="6" t="s">
        <v>761</v>
      </c>
      <c r="W200" s="23" t="str">
        <f t="shared" si="81"/>
        <v>08.17 - Responsabilidade Socioambiental</v>
      </c>
      <c r="X200" s="6" t="str">
        <f t="shared" si="78"/>
        <v>08.17</v>
      </c>
      <c r="Y200" s="6" t="s">
        <v>761</v>
      </c>
      <c r="Z200" s="23" t="str">
        <f t="shared" si="82"/>
        <v>08.17.46 - Ações de Sustentabilidade e Conservação Ambiental</v>
      </c>
      <c r="AA200" s="6" t="str">
        <f t="shared" si="79"/>
        <v>08.17.46</v>
      </c>
      <c r="AB200" s="6" t="s">
        <v>787</v>
      </c>
      <c r="AC200" s="23" t="str">
        <f t="shared" si="83"/>
        <v>08.17.46.04 - Gestão dos resíduos sólidos - Área meio</v>
      </c>
      <c r="AD200" s="23" t="s">
        <v>631</v>
      </c>
      <c r="AE200" s="23" t="s">
        <v>632</v>
      </c>
      <c r="AF200" s="26" t="s">
        <v>312</v>
      </c>
      <c r="AG200" s="26" t="s">
        <v>562</v>
      </c>
      <c r="AH200" s="26" t="s">
        <v>575</v>
      </c>
      <c r="AJ200"/>
      <c r="AM200"/>
      <c r="AP200"/>
      <c r="AS200"/>
      <c r="AT200"/>
      <c r="AU200"/>
      <c r="AV200"/>
      <c r="AW200"/>
      <c r="AX200"/>
      <c r="AY200"/>
    </row>
    <row r="201" spans="1:158" ht="22.5" x14ac:dyDescent="0.25">
      <c r="T201" s="23" t="str">
        <f t="shared" si="80"/>
        <v>08 - Responsabilidade Socioambiental</v>
      </c>
      <c r="U201" s="6" t="str">
        <f t="shared" si="77"/>
        <v>08</v>
      </c>
      <c r="V201" s="6" t="s">
        <v>761</v>
      </c>
      <c r="W201" s="23" t="str">
        <f t="shared" si="81"/>
        <v>08.17 - Responsabilidade Socioambiental</v>
      </c>
      <c r="X201" s="6" t="str">
        <f t="shared" si="78"/>
        <v>08.17</v>
      </c>
      <c r="Y201" s="6" t="s">
        <v>761</v>
      </c>
      <c r="Z201" s="23" t="str">
        <f t="shared" si="82"/>
        <v>08.17.46 - Ações de Sustentabilidade e Conservação Ambiental</v>
      </c>
      <c r="AA201" s="6" t="str">
        <f t="shared" si="79"/>
        <v>08.17.46</v>
      </c>
      <c r="AB201" s="6" t="s">
        <v>787</v>
      </c>
      <c r="AC201" s="23" t="str">
        <f t="shared" si="83"/>
        <v>08.17.46.05 - Gestão dos resíduos sólidos - Área fim</v>
      </c>
      <c r="AD201" s="23" t="s">
        <v>633</v>
      </c>
      <c r="AE201" s="23" t="s">
        <v>634</v>
      </c>
      <c r="AF201" s="26" t="s">
        <v>312</v>
      </c>
      <c r="AG201" s="26" t="s">
        <v>313</v>
      </c>
      <c r="AH201" s="26" t="s">
        <v>267</v>
      </c>
      <c r="AJ201"/>
      <c r="AM201"/>
      <c r="AP201"/>
      <c r="AS201"/>
      <c r="AT201"/>
      <c r="AU201"/>
      <c r="AV201"/>
      <c r="AW201"/>
      <c r="AX201"/>
      <c r="AY201"/>
    </row>
    <row r="202" spans="1:158" ht="22.5" x14ac:dyDescent="0.25">
      <c r="T202" s="23" t="str">
        <f t="shared" si="80"/>
        <v>08 - Responsabilidade Socioambiental</v>
      </c>
      <c r="U202" s="6" t="str">
        <f t="shared" si="77"/>
        <v>08</v>
      </c>
      <c r="V202" s="6" t="s">
        <v>761</v>
      </c>
      <c r="W202" s="23" t="str">
        <f t="shared" si="81"/>
        <v>08.17 - Responsabilidade Socioambiental</v>
      </c>
      <c r="X202" s="6" t="str">
        <f t="shared" si="78"/>
        <v>08.17</v>
      </c>
      <c r="Y202" s="6" t="s">
        <v>761</v>
      </c>
      <c r="Z202" s="23" t="str">
        <f t="shared" si="82"/>
        <v>08.17.46 - Ações de Sustentabilidade e Conservação Ambiental</v>
      </c>
      <c r="AA202" s="6" t="str">
        <f t="shared" si="79"/>
        <v>08.17.46</v>
      </c>
      <c r="AB202" s="6" t="s">
        <v>787</v>
      </c>
      <c r="AC202" s="23" t="str">
        <f t="shared" si="83"/>
        <v>08.17.46.06 - Conservação de áreas naturais protegidas</v>
      </c>
      <c r="AD202" s="23" t="s">
        <v>635</v>
      </c>
      <c r="AE202" s="23" t="s">
        <v>636</v>
      </c>
      <c r="AF202" s="26" t="s">
        <v>312</v>
      </c>
      <c r="AG202" s="26" t="s">
        <v>313</v>
      </c>
      <c r="AH202" s="26" t="s">
        <v>267</v>
      </c>
      <c r="AJ202"/>
      <c r="AM202"/>
      <c r="AP202"/>
      <c r="AS202"/>
      <c r="AT202"/>
      <c r="AU202"/>
      <c r="AV202" s="21"/>
      <c r="AW202" s="21"/>
      <c r="AX202" s="21"/>
    </row>
    <row r="203" spans="1:158" x14ac:dyDescent="0.25">
      <c r="T203"/>
      <c r="W203"/>
      <c r="Z203"/>
      <c r="AC203"/>
      <c r="AD203"/>
      <c r="AE203"/>
      <c r="AF203" s="21"/>
      <c r="AG203" s="21"/>
      <c r="AH203" s="21"/>
      <c r="AJ203"/>
      <c r="AM203"/>
      <c r="AP203"/>
      <c r="AS203"/>
      <c r="AT203"/>
      <c r="AU203"/>
      <c r="AV203" s="21"/>
      <c r="AW203" s="21"/>
      <c r="AX203" s="21"/>
    </row>
    <row r="204" spans="1:158" x14ac:dyDescent="0.25">
      <c r="T204"/>
      <c r="W204"/>
      <c r="Z204"/>
      <c r="AC204"/>
      <c r="AD204"/>
      <c r="AE204"/>
      <c r="AF204" s="21"/>
      <c r="AG204" s="21"/>
      <c r="AH204" s="21"/>
      <c r="AJ204" s="30" t="s">
        <v>637</v>
      </c>
      <c r="AK204" s="30" t="s">
        <v>638</v>
      </c>
      <c r="AL204" s="30" t="s">
        <v>95</v>
      </c>
      <c r="AM204" s="30" t="s">
        <v>639</v>
      </c>
      <c r="AN204" s="30" t="s">
        <v>640</v>
      </c>
      <c r="AO204" s="30" t="s">
        <v>641</v>
      </c>
      <c r="AP204" s="30" t="s">
        <v>642</v>
      </c>
      <c r="AQ204" s="30" t="s">
        <v>643</v>
      </c>
      <c r="AR204" s="30" t="s">
        <v>644</v>
      </c>
      <c r="AS204" s="30" t="s">
        <v>645</v>
      </c>
      <c r="AT204" s="30" t="s">
        <v>646</v>
      </c>
      <c r="AU204" s="30" t="s">
        <v>647</v>
      </c>
      <c r="AV204" s="30" t="s">
        <v>98</v>
      </c>
      <c r="AW204" s="30" t="s">
        <v>101</v>
      </c>
      <c r="AX204" s="30" t="s">
        <v>103</v>
      </c>
      <c r="AY204" s="30" t="s">
        <v>648</v>
      </c>
    </row>
    <row r="205" spans="1:158" x14ac:dyDescent="0.25">
      <c r="A205" s="29" t="s">
        <v>649</v>
      </c>
      <c r="B205" s="30" t="s">
        <v>650</v>
      </c>
      <c r="C205" s="30" t="s">
        <v>651</v>
      </c>
      <c r="D205" s="30" t="s">
        <v>652</v>
      </c>
      <c r="E205" s="30" t="s">
        <v>653</v>
      </c>
      <c r="F205" s="30" t="s">
        <v>63</v>
      </c>
      <c r="G205" s="30" t="s">
        <v>66</v>
      </c>
      <c r="H205" s="30" t="s">
        <v>69</v>
      </c>
      <c r="I205" s="30" t="s">
        <v>72</v>
      </c>
      <c r="J205" s="30" t="s">
        <v>76</v>
      </c>
      <c r="K205" s="30" t="s">
        <v>79</v>
      </c>
      <c r="L205" s="30" t="s">
        <v>654</v>
      </c>
      <c r="M205" s="30" t="s">
        <v>655</v>
      </c>
      <c r="N205" s="30" t="s">
        <v>82</v>
      </c>
      <c r="O205" s="30" t="s">
        <v>656</v>
      </c>
      <c r="P205" s="30" t="s">
        <v>657</v>
      </c>
      <c r="Q205" s="30" t="s">
        <v>658</v>
      </c>
      <c r="R205" s="30" t="s">
        <v>659</v>
      </c>
      <c r="S205" s="30" t="s">
        <v>660</v>
      </c>
      <c r="T205" s="30" t="s">
        <v>87</v>
      </c>
      <c r="U205" s="30" t="s">
        <v>661</v>
      </c>
      <c r="V205" s="30" t="s">
        <v>662</v>
      </c>
      <c r="W205" s="30" t="s">
        <v>663</v>
      </c>
      <c r="X205" s="30" t="s">
        <v>664</v>
      </c>
      <c r="Y205" s="30" t="s">
        <v>665</v>
      </c>
      <c r="Z205" s="30" t="s">
        <v>666</v>
      </c>
      <c r="AA205" s="30" t="s">
        <v>667</v>
      </c>
      <c r="AB205" s="30" t="s">
        <v>91</v>
      </c>
      <c r="AC205" s="30" t="s">
        <v>668</v>
      </c>
      <c r="AD205" s="30" t="s">
        <v>669</v>
      </c>
      <c r="AE205" s="30" t="s">
        <v>670</v>
      </c>
      <c r="AF205" s="30" t="s">
        <v>671</v>
      </c>
      <c r="AG205" s="30" t="s">
        <v>672</v>
      </c>
      <c r="AH205" s="30" t="s">
        <v>673</v>
      </c>
      <c r="AI205" s="30" t="s">
        <v>674</v>
      </c>
      <c r="AJ205" s="32" t="s">
        <v>675</v>
      </c>
      <c r="AK205" s="32" t="s">
        <v>675</v>
      </c>
      <c r="AL205" s="32" t="s">
        <v>676</v>
      </c>
      <c r="AM205" s="32" t="s">
        <v>675</v>
      </c>
      <c r="AN205" s="32" t="s">
        <v>676</v>
      </c>
      <c r="AO205" s="32" t="s">
        <v>676</v>
      </c>
      <c r="AP205" s="32" t="s">
        <v>676</v>
      </c>
      <c r="AQ205" s="32" t="s">
        <v>676</v>
      </c>
      <c r="AR205" s="32" t="s">
        <v>675</v>
      </c>
      <c r="AS205" s="32" t="s">
        <v>676</v>
      </c>
      <c r="AT205" s="32" t="s">
        <v>675</v>
      </c>
      <c r="AU205" s="32" t="s">
        <v>675</v>
      </c>
      <c r="AV205" s="32" t="s">
        <v>676</v>
      </c>
      <c r="AW205" s="32" t="s">
        <v>676</v>
      </c>
      <c r="AX205" s="32" t="s">
        <v>676</v>
      </c>
      <c r="AY205" s="32" t="s">
        <v>675</v>
      </c>
      <c r="AZ205" s="30" t="s">
        <v>105</v>
      </c>
      <c r="BA205" s="30" t="s">
        <v>108</v>
      </c>
      <c r="BB205" s="30" t="s">
        <v>677</v>
      </c>
      <c r="BC205" s="30" t="s">
        <v>678</v>
      </c>
      <c r="BD205" s="30" t="s">
        <v>112</v>
      </c>
      <c r="BE205" s="30" t="s">
        <v>114</v>
      </c>
      <c r="BF205" s="30" t="s">
        <v>116</v>
      </c>
      <c r="BG205" s="30" t="s">
        <v>679</v>
      </c>
      <c r="BH205" s="30" t="s">
        <v>680</v>
      </c>
      <c r="BI205" s="30" t="s">
        <v>681</v>
      </c>
      <c r="BJ205" s="30" t="s">
        <v>682</v>
      </c>
      <c r="BK205" s="30" t="s">
        <v>120</v>
      </c>
      <c r="BL205" s="30" t="s">
        <v>122</v>
      </c>
      <c r="BM205" s="30" t="s">
        <v>124</v>
      </c>
      <c r="BN205" s="30" t="s">
        <v>683</v>
      </c>
      <c r="BO205" s="30" t="s">
        <v>126</v>
      </c>
      <c r="BP205" s="30" t="s">
        <v>684</v>
      </c>
      <c r="BQ205" s="30" t="s">
        <v>685</v>
      </c>
      <c r="BR205" s="30" t="s">
        <v>129</v>
      </c>
      <c r="BS205" s="30" t="s">
        <v>686</v>
      </c>
      <c r="BT205" s="30" t="s">
        <v>131</v>
      </c>
      <c r="BU205" s="30" t="s">
        <v>687</v>
      </c>
      <c r="BV205" s="30" t="s">
        <v>688</v>
      </c>
      <c r="BW205" s="30" t="s">
        <v>689</v>
      </c>
      <c r="BX205" s="30" t="s">
        <v>690</v>
      </c>
      <c r="BY205" s="30" t="s">
        <v>134</v>
      </c>
      <c r="BZ205" s="30" t="s">
        <v>691</v>
      </c>
      <c r="CA205" s="30" t="s">
        <v>137</v>
      </c>
      <c r="CB205" s="30" t="s">
        <v>692</v>
      </c>
      <c r="CC205" s="30" t="s">
        <v>693</v>
      </c>
      <c r="CD205" s="30" t="s">
        <v>694</v>
      </c>
      <c r="CE205" s="30" t="s">
        <v>695</v>
      </c>
      <c r="CF205" s="30" t="s">
        <v>696</v>
      </c>
      <c r="CG205" s="30" t="s">
        <v>140</v>
      </c>
      <c r="CH205" s="30" t="s">
        <v>142</v>
      </c>
      <c r="CI205" s="30" t="s">
        <v>144</v>
      </c>
      <c r="CJ205" s="30" t="s">
        <v>697</v>
      </c>
      <c r="CK205" s="30" t="s">
        <v>698</v>
      </c>
      <c r="CL205" s="30" t="s">
        <v>147</v>
      </c>
      <c r="CM205" s="30" t="s">
        <v>150</v>
      </c>
      <c r="CN205" s="30" t="s">
        <v>699</v>
      </c>
      <c r="CO205" s="30" t="s">
        <v>700</v>
      </c>
      <c r="CP205" s="30" t="s">
        <v>701</v>
      </c>
      <c r="CQ205" s="30" t="s">
        <v>702</v>
      </c>
      <c r="CR205" s="30" t="s">
        <v>703</v>
      </c>
      <c r="CS205" s="30" t="s">
        <v>704</v>
      </c>
      <c r="CT205" s="30" t="s">
        <v>705</v>
      </c>
      <c r="CU205" s="30" t="s">
        <v>153</v>
      </c>
      <c r="CV205" s="30" t="s">
        <v>706</v>
      </c>
      <c r="CW205" s="30" t="s">
        <v>155</v>
      </c>
      <c r="CX205" s="30" t="s">
        <v>707</v>
      </c>
      <c r="CY205" s="30" t="s">
        <v>157</v>
      </c>
      <c r="CZ205" s="30" t="s">
        <v>708</v>
      </c>
      <c r="DA205" s="30" t="s">
        <v>709</v>
      </c>
      <c r="DB205" s="30" t="s">
        <v>160</v>
      </c>
      <c r="DC205" s="30" t="s">
        <v>710</v>
      </c>
      <c r="DD205" s="30" t="s">
        <v>711</v>
      </c>
      <c r="DE205" s="30" t="s">
        <v>712</v>
      </c>
      <c r="DF205" s="30" t="s">
        <v>713</v>
      </c>
      <c r="DG205" s="30" t="s">
        <v>164</v>
      </c>
      <c r="DH205" s="30" t="s">
        <v>167</v>
      </c>
      <c r="DI205" s="30" t="s">
        <v>170</v>
      </c>
      <c r="DJ205" s="30" t="s">
        <v>173</v>
      </c>
      <c r="DK205" s="30" t="s">
        <v>175</v>
      </c>
      <c r="DL205" s="30" t="s">
        <v>714</v>
      </c>
      <c r="DM205" s="30" t="s">
        <v>715</v>
      </c>
      <c r="DN205" s="30" t="s">
        <v>716</v>
      </c>
      <c r="DO205" s="30" t="s">
        <v>717</v>
      </c>
      <c r="DP205" s="30" t="s">
        <v>718</v>
      </c>
      <c r="DQ205" s="30" t="s">
        <v>178</v>
      </c>
      <c r="DR205" s="30" t="s">
        <v>181</v>
      </c>
      <c r="DS205" s="30" t="s">
        <v>719</v>
      </c>
      <c r="DT205" s="30" t="s">
        <v>720</v>
      </c>
      <c r="DU205" s="30" t="s">
        <v>721</v>
      </c>
      <c r="DV205" s="30" t="s">
        <v>722</v>
      </c>
      <c r="DW205" s="30" t="s">
        <v>723</v>
      </c>
      <c r="DX205" s="30" t="s">
        <v>724</v>
      </c>
      <c r="DY205" s="30" t="s">
        <v>185</v>
      </c>
      <c r="DZ205" s="30" t="s">
        <v>188</v>
      </c>
      <c r="EA205" s="30" t="s">
        <v>725</v>
      </c>
      <c r="EB205" s="30" t="s">
        <v>726</v>
      </c>
      <c r="EC205" s="30" t="s">
        <v>727</v>
      </c>
      <c r="ED205" s="30" t="s">
        <v>728</v>
      </c>
      <c r="EE205" s="30" t="s">
        <v>729</v>
      </c>
      <c r="EF205" s="30" t="s">
        <v>193</v>
      </c>
      <c r="EG205" s="30" t="s">
        <v>195</v>
      </c>
      <c r="EH205" s="30" t="s">
        <v>197</v>
      </c>
      <c r="EI205" s="30" t="s">
        <v>199</v>
      </c>
      <c r="EJ205" s="30" t="s">
        <v>730</v>
      </c>
      <c r="EK205" s="30" t="s">
        <v>731</v>
      </c>
      <c r="EL205" s="30" t="s">
        <v>732</v>
      </c>
      <c r="EM205" s="30" t="s">
        <v>733</v>
      </c>
      <c r="EN205" s="30" t="s">
        <v>734</v>
      </c>
      <c r="EO205" s="30" t="s">
        <v>735</v>
      </c>
      <c r="EP205" s="30" t="s">
        <v>736</v>
      </c>
      <c r="EQ205" s="30" t="s">
        <v>737</v>
      </c>
      <c r="ER205" s="30" t="s">
        <v>738</v>
      </c>
      <c r="ES205" s="30" t="s">
        <v>739</v>
      </c>
      <c r="ET205" s="30" t="s">
        <v>740</v>
      </c>
      <c r="EU205" s="30" t="s">
        <v>741</v>
      </c>
      <c r="EV205" s="30" t="s">
        <v>742</v>
      </c>
      <c r="EW205" s="30" t="s">
        <v>202</v>
      </c>
      <c r="EX205" s="30" t="s">
        <v>205</v>
      </c>
      <c r="EY205" s="30" t="s">
        <v>207</v>
      </c>
      <c r="EZ205" s="30" t="s">
        <v>743</v>
      </c>
      <c r="FA205" s="30" t="s">
        <v>209</v>
      </c>
      <c r="FB205" s="30" t="s">
        <v>744</v>
      </c>
    </row>
    <row r="206" spans="1:158" x14ac:dyDescent="0.25">
      <c r="A206" s="31" t="s">
        <v>745</v>
      </c>
      <c r="B206" s="32" t="s">
        <v>745</v>
      </c>
      <c r="C206" s="32" t="s">
        <v>745</v>
      </c>
      <c r="D206" s="32" t="s">
        <v>745</v>
      </c>
      <c r="E206" s="32" t="s">
        <v>745</v>
      </c>
      <c r="F206" s="32" t="s">
        <v>745</v>
      </c>
      <c r="G206" s="32" t="s">
        <v>745</v>
      </c>
      <c r="H206" s="32" t="s">
        <v>745</v>
      </c>
      <c r="I206" s="32" t="s">
        <v>745</v>
      </c>
      <c r="J206" s="32" t="s">
        <v>745</v>
      </c>
      <c r="K206" s="32" t="s">
        <v>745</v>
      </c>
      <c r="L206" s="32" t="s">
        <v>675</v>
      </c>
      <c r="M206" s="32" t="s">
        <v>745</v>
      </c>
      <c r="N206" s="32" t="s">
        <v>675</v>
      </c>
      <c r="O206" s="32" t="s">
        <v>675</v>
      </c>
      <c r="P206" s="32" t="s">
        <v>676</v>
      </c>
      <c r="Q206" s="32" t="s">
        <v>676</v>
      </c>
      <c r="R206" s="32" t="s">
        <v>746</v>
      </c>
      <c r="S206" s="32" t="s">
        <v>675</v>
      </c>
      <c r="T206" s="32" t="s">
        <v>747</v>
      </c>
      <c r="U206" s="32" t="s">
        <v>676</v>
      </c>
      <c r="V206" s="32" t="s">
        <v>676</v>
      </c>
      <c r="W206" s="32" t="s">
        <v>675</v>
      </c>
      <c r="X206" s="32" t="s">
        <v>676</v>
      </c>
      <c r="Y206" s="32" t="s">
        <v>675</v>
      </c>
      <c r="Z206" s="32" t="s">
        <v>675</v>
      </c>
      <c r="AA206" s="32" t="s">
        <v>676</v>
      </c>
      <c r="AB206" s="32" t="s">
        <v>676</v>
      </c>
      <c r="AC206" s="32" t="s">
        <v>675</v>
      </c>
      <c r="AD206" s="32" t="s">
        <v>675</v>
      </c>
      <c r="AE206" s="32" t="s">
        <v>676</v>
      </c>
      <c r="AF206" s="32" t="s">
        <v>676</v>
      </c>
      <c r="AG206" s="32" t="s">
        <v>676</v>
      </c>
      <c r="AH206" s="32" t="s">
        <v>675</v>
      </c>
      <c r="AI206" s="32" t="s">
        <v>676</v>
      </c>
      <c r="AJ206" s="32" t="s">
        <v>746</v>
      </c>
      <c r="AK206" s="32" t="s">
        <v>746</v>
      </c>
      <c r="AL206" s="32" t="s">
        <v>675</v>
      </c>
      <c r="AM206" s="32" t="s">
        <v>746</v>
      </c>
      <c r="AN206" s="32" t="s">
        <v>675</v>
      </c>
      <c r="AO206" s="32" t="s">
        <v>675</v>
      </c>
      <c r="AP206" s="32" t="s">
        <v>675</v>
      </c>
      <c r="AQ206" s="32" t="s">
        <v>675</v>
      </c>
      <c r="AR206" s="32" t="s">
        <v>746</v>
      </c>
      <c r="AS206" s="32" t="s">
        <v>675</v>
      </c>
      <c r="AT206" s="32" t="s">
        <v>746</v>
      </c>
      <c r="AU206" s="32" t="s">
        <v>746</v>
      </c>
      <c r="AV206" s="32" t="s">
        <v>675</v>
      </c>
      <c r="AW206" s="32" t="s">
        <v>675</v>
      </c>
      <c r="AX206" s="32" t="s">
        <v>675</v>
      </c>
      <c r="AY206" s="32" t="s">
        <v>746</v>
      </c>
      <c r="AZ206" s="32" t="s">
        <v>676</v>
      </c>
      <c r="BA206" s="32" t="s">
        <v>675</v>
      </c>
      <c r="BB206" s="32" t="s">
        <v>676</v>
      </c>
      <c r="BC206" s="32" t="s">
        <v>676</v>
      </c>
      <c r="BD206" s="32" t="s">
        <v>676</v>
      </c>
      <c r="BE206" s="32" t="s">
        <v>676</v>
      </c>
      <c r="BF206" s="32" t="s">
        <v>675</v>
      </c>
      <c r="BG206" s="32" t="s">
        <v>676</v>
      </c>
      <c r="BH206" s="32" t="s">
        <v>675</v>
      </c>
      <c r="BI206" s="32" t="s">
        <v>676</v>
      </c>
      <c r="BJ206" s="32" t="s">
        <v>676</v>
      </c>
      <c r="BK206" s="32" t="s">
        <v>676</v>
      </c>
      <c r="BL206" s="32" t="s">
        <v>676</v>
      </c>
      <c r="BM206" s="32" t="s">
        <v>675</v>
      </c>
      <c r="BN206" s="32" t="s">
        <v>676</v>
      </c>
      <c r="BO206" s="32" t="s">
        <v>675</v>
      </c>
      <c r="BP206" s="32" t="s">
        <v>676</v>
      </c>
      <c r="BQ206" s="32" t="s">
        <v>676</v>
      </c>
      <c r="BR206" s="32" t="s">
        <v>676</v>
      </c>
      <c r="BS206" s="32" t="s">
        <v>676</v>
      </c>
      <c r="BT206" s="32" t="s">
        <v>675</v>
      </c>
      <c r="BU206" s="32" t="s">
        <v>676</v>
      </c>
      <c r="BV206" s="32" t="s">
        <v>675</v>
      </c>
      <c r="BW206" s="32" t="s">
        <v>676</v>
      </c>
      <c r="BX206" s="32" t="s">
        <v>676</v>
      </c>
      <c r="BY206" s="32" t="s">
        <v>675</v>
      </c>
      <c r="BZ206" s="32" t="s">
        <v>676</v>
      </c>
      <c r="CA206" s="32" t="s">
        <v>676</v>
      </c>
      <c r="CB206" s="32" t="s">
        <v>675</v>
      </c>
      <c r="CC206" s="32" t="s">
        <v>676</v>
      </c>
      <c r="CD206" s="32" t="s">
        <v>675</v>
      </c>
      <c r="CE206" s="32" t="s">
        <v>676</v>
      </c>
      <c r="CF206" s="32" t="s">
        <v>676</v>
      </c>
      <c r="CG206" s="32" t="s">
        <v>676</v>
      </c>
      <c r="CH206" s="32" t="s">
        <v>676</v>
      </c>
      <c r="CI206" s="32" t="s">
        <v>675</v>
      </c>
      <c r="CJ206" s="32" t="s">
        <v>676</v>
      </c>
      <c r="CK206" s="32" t="s">
        <v>675</v>
      </c>
      <c r="CL206" s="32" t="s">
        <v>676</v>
      </c>
      <c r="CM206" s="32" t="s">
        <v>676</v>
      </c>
      <c r="CN206" s="32" t="s">
        <v>676</v>
      </c>
      <c r="CO206" s="32" t="s">
        <v>675</v>
      </c>
      <c r="CP206" s="32" t="s">
        <v>676</v>
      </c>
      <c r="CQ206" s="32" t="s">
        <v>675</v>
      </c>
      <c r="CR206" s="32" t="s">
        <v>676</v>
      </c>
      <c r="CS206" s="32" t="s">
        <v>676</v>
      </c>
      <c r="CT206" s="32" t="s">
        <v>676</v>
      </c>
      <c r="CU206" s="32" t="s">
        <v>676</v>
      </c>
      <c r="CV206" s="32" t="s">
        <v>676</v>
      </c>
      <c r="CW206" s="32" t="s">
        <v>675</v>
      </c>
      <c r="CX206" s="32" t="s">
        <v>676</v>
      </c>
      <c r="CY206" s="32" t="s">
        <v>675</v>
      </c>
      <c r="CZ206" s="32" t="s">
        <v>676</v>
      </c>
      <c r="DA206" s="32" t="s">
        <v>676</v>
      </c>
      <c r="DB206" s="32" t="s">
        <v>676</v>
      </c>
      <c r="DC206" s="32" t="s">
        <v>676</v>
      </c>
      <c r="DD206" s="32" t="s">
        <v>675</v>
      </c>
      <c r="DE206" s="32" t="s">
        <v>676</v>
      </c>
      <c r="DF206" s="32" t="s">
        <v>675</v>
      </c>
      <c r="DG206" s="33" t="s">
        <v>676</v>
      </c>
      <c r="DH206" s="33" t="s">
        <v>676</v>
      </c>
      <c r="DI206" s="33" t="s">
        <v>676</v>
      </c>
      <c r="DJ206" s="32" t="s">
        <v>676</v>
      </c>
      <c r="DK206" s="32" t="s">
        <v>676</v>
      </c>
      <c r="DL206" s="32" t="s">
        <v>675</v>
      </c>
      <c r="DM206" s="32" t="s">
        <v>676</v>
      </c>
      <c r="DN206" s="32" t="s">
        <v>675</v>
      </c>
      <c r="DO206" s="33" t="s">
        <v>676</v>
      </c>
      <c r="DP206" s="33" t="s">
        <v>746</v>
      </c>
      <c r="DQ206" s="33" t="s">
        <v>675</v>
      </c>
      <c r="DR206" s="33" t="s">
        <v>676</v>
      </c>
      <c r="DS206" s="32" t="s">
        <v>676</v>
      </c>
      <c r="DT206" s="32" t="s">
        <v>676</v>
      </c>
      <c r="DU206" s="32" t="s">
        <v>675</v>
      </c>
      <c r="DV206" s="32" t="s">
        <v>676</v>
      </c>
      <c r="DW206" s="32" t="s">
        <v>675</v>
      </c>
      <c r="DX206" s="33" t="s">
        <v>676</v>
      </c>
      <c r="DY206" s="33" t="s">
        <v>676</v>
      </c>
      <c r="DZ206" s="33" t="s">
        <v>676</v>
      </c>
      <c r="EA206" s="32" t="s">
        <v>676</v>
      </c>
      <c r="EB206" s="32" t="s">
        <v>676</v>
      </c>
      <c r="EC206" s="32" t="s">
        <v>675</v>
      </c>
      <c r="ED206" s="32" t="s">
        <v>676</v>
      </c>
      <c r="EE206" s="32" t="s">
        <v>675</v>
      </c>
      <c r="EF206" s="32" t="s">
        <v>676</v>
      </c>
      <c r="EG206" s="32" t="s">
        <v>676</v>
      </c>
      <c r="EH206" s="32" t="s">
        <v>675</v>
      </c>
      <c r="EI206" s="32" t="s">
        <v>676</v>
      </c>
      <c r="EJ206" s="32" t="s">
        <v>675</v>
      </c>
      <c r="EK206" s="32" t="s">
        <v>747</v>
      </c>
      <c r="EL206" s="32" t="s">
        <v>676</v>
      </c>
      <c r="EM206" s="32" t="s">
        <v>676</v>
      </c>
      <c r="EN206" s="32" t="s">
        <v>675</v>
      </c>
      <c r="EO206" s="32" t="s">
        <v>676</v>
      </c>
      <c r="EP206" s="32" t="s">
        <v>675</v>
      </c>
      <c r="EQ206" s="32" t="s">
        <v>747</v>
      </c>
      <c r="ER206" s="32" t="s">
        <v>676</v>
      </c>
      <c r="ES206" s="32" t="s">
        <v>676</v>
      </c>
      <c r="ET206" s="32" t="s">
        <v>675</v>
      </c>
      <c r="EU206" s="32" t="s">
        <v>676</v>
      </c>
      <c r="EV206" s="32" t="s">
        <v>675</v>
      </c>
      <c r="EW206" s="32" t="s">
        <v>675</v>
      </c>
      <c r="EX206" s="32" t="s">
        <v>676</v>
      </c>
      <c r="EY206" s="32" t="s">
        <v>676</v>
      </c>
      <c r="EZ206" s="32" t="s">
        <v>675</v>
      </c>
      <c r="FA206" s="32" t="s">
        <v>676</v>
      </c>
      <c r="FB206" s="32" t="s">
        <v>675</v>
      </c>
    </row>
    <row r="207" spans="1:158" x14ac:dyDescent="0.25">
      <c r="A207" s="31" t="s">
        <v>675</v>
      </c>
      <c r="B207" s="32" t="s">
        <v>675</v>
      </c>
      <c r="C207" s="32" t="s">
        <v>675</v>
      </c>
      <c r="D207" s="32" t="s">
        <v>675</v>
      </c>
      <c r="E207" s="32" t="s">
        <v>675</v>
      </c>
      <c r="F207" s="32" t="s">
        <v>675</v>
      </c>
      <c r="G207" s="32" t="s">
        <v>675</v>
      </c>
      <c r="H207" s="32" t="s">
        <v>675</v>
      </c>
      <c r="I207" s="32" t="s">
        <v>675</v>
      </c>
      <c r="J207" s="32" t="s">
        <v>675</v>
      </c>
      <c r="K207" s="32" t="s">
        <v>675</v>
      </c>
      <c r="L207" s="32" t="s">
        <v>746</v>
      </c>
      <c r="M207" s="32" t="s">
        <v>675</v>
      </c>
      <c r="N207" s="32" t="s">
        <v>746</v>
      </c>
      <c r="O207" s="32" t="s">
        <v>746</v>
      </c>
      <c r="P207" s="32" t="s">
        <v>675</v>
      </c>
      <c r="Q207" s="32" t="s">
        <v>675</v>
      </c>
      <c r="R207" s="32" t="s">
        <v>747</v>
      </c>
      <c r="S207" s="32" t="s">
        <v>746</v>
      </c>
      <c r="T207" s="32" t="s">
        <v>748</v>
      </c>
      <c r="U207" s="32" t="s">
        <v>675</v>
      </c>
      <c r="V207" s="32" t="s">
        <v>675</v>
      </c>
      <c r="W207" s="32" t="s">
        <v>746</v>
      </c>
      <c r="X207" s="32" t="s">
        <v>675</v>
      </c>
      <c r="Y207" s="32" t="s">
        <v>746</v>
      </c>
      <c r="Z207" s="32" t="s">
        <v>746</v>
      </c>
      <c r="AA207" s="32" t="s">
        <v>675</v>
      </c>
      <c r="AB207" s="32" t="s">
        <v>675</v>
      </c>
      <c r="AC207" s="32" t="s">
        <v>747</v>
      </c>
      <c r="AD207" s="32" t="s">
        <v>747</v>
      </c>
      <c r="AE207" s="32" t="s">
        <v>675</v>
      </c>
      <c r="AF207" s="32" t="s">
        <v>675</v>
      </c>
      <c r="AG207" s="32" t="s">
        <v>675</v>
      </c>
      <c r="AH207" s="32" t="s">
        <v>746</v>
      </c>
      <c r="AI207" s="32" t="s">
        <v>675</v>
      </c>
      <c r="AJ207" s="32" t="s">
        <v>747</v>
      </c>
      <c r="AK207" s="32" t="s">
        <v>747</v>
      </c>
      <c r="AL207" s="32" t="s">
        <v>746</v>
      </c>
      <c r="AM207" s="32" t="s">
        <v>747</v>
      </c>
      <c r="AN207" s="32" t="s">
        <v>746</v>
      </c>
      <c r="AO207" s="32" t="s">
        <v>746</v>
      </c>
      <c r="AP207" s="32" t="s">
        <v>746</v>
      </c>
      <c r="AQ207" s="32" t="s">
        <v>746</v>
      </c>
      <c r="AR207" s="32" t="s">
        <v>747</v>
      </c>
      <c r="AS207" s="32" t="s">
        <v>746</v>
      </c>
      <c r="AT207" s="32" t="s">
        <v>747</v>
      </c>
      <c r="AU207" s="32" t="s">
        <v>747</v>
      </c>
      <c r="AV207" s="32" t="s">
        <v>746</v>
      </c>
      <c r="AW207" s="32" t="s">
        <v>746</v>
      </c>
      <c r="AX207" s="32" t="s">
        <v>746</v>
      </c>
      <c r="AY207" s="32" t="s">
        <v>747</v>
      </c>
      <c r="AZ207" s="32" t="s">
        <v>675</v>
      </c>
      <c r="BA207" s="32" t="s">
        <v>746</v>
      </c>
      <c r="BB207" s="32" t="s">
        <v>675</v>
      </c>
      <c r="BC207" s="32" t="s">
        <v>675</v>
      </c>
      <c r="BD207" s="32" t="s">
        <v>675</v>
      </c>
      <c r="BE207" s="32" t="s">
        <v>675</v>
      </c>
      <c r="BF207" s="32" t="s">
        <v>746</v>
      </c>
      <c r="BG207" s="32" t="s">
        <v>675</v>
      </c>
      <c r="BH207" s="32" t="s">
        <v>746</v>
      </c>
      <c r="BI207" s="32" t="s">
        <v>675</v>
      </c>
      <c r="BJ207" s="32" t="s">
        <v>675</v>
      </c>
      <c r="BK207" s="32" t="s">
        <v>675</v>
      </c>
      <c r="BL207" s="32" t="s">
        <v>675</v>
      </c>
      <c r="BM207" s="32" t="s">
        <v>746</v>
      </c>
      <c r="BN207" s="32" t="s">
        <v>675</v>
      </c>
      <c r="BO207" s="32" t="s">
        <v>746</v>
      </c>
      <c r="BP207" s="32" t="s">
        <v>675</v>
      </c>
      <c r="BQ207" s="32" t="s">
        <v>675</v>
      </c>
      <c r="BR207" s="32" t="s">
        <v>675</v>
      </c>
      <c r="BS207" s="32" t="s">
        <v>675</v>
      </c>
      <c r="BT207" s="32" t="s">
        <v>746</v>
      </c>
      <c r="BU207" s="32" t="s">
        <v>675</v>
      </c>
      <c r="BV207" s="32" t="s">
        <v>746</v>
      </c>
      <c r="BW207" s="32" t="s">
        <v>675</v>
      </c>
      <c r="BX207" s="32" t="s">
        <v>675</v>
      </c>
      <c r="BY207" s="32" t="s">
        <v>746</v>
      </c>
      <c r="BZ207" s="32" t="s">
        <v>675</v>
      </c>
      <c r="CA207" s="32" t="s">
        <v>675</v>
      </c>
      <c r="CB207" s="32" t="s">
        <v>746</v>
      </c>
      <c r="CC207" s="32" t="s">
        <v>675</v>
      </c>
      <c r="CD207" s="32" t="s">
        <v>746</v>
      </c>
      <c r="CE207" s="32" t="s">
        <v>675</v>
      </c>
      <c r="CF207" s="32" t="s">
        <v>675</v>
      </c>
      <c r="CG207" s="32" t="s">
        <v>675</v>
      </c>
      <c r="CH207" s="32" t="s">
        <v>675</v>
      </c>
      <c r="CI207" s="32" t="s">
        <v>746</v>
      </c>
      <c r="CJ207" s="32" t="s">
        <v>675</v>
      </c>
      <c r="CK207" s="32" t="s">
        <v>746</v>
      </c>
      <c r="CL207" s="32" t="s">
        <v>746</v>
      </c>
      <c r="CM207" s="32" t="s">
        <v>675</v>
      </c>
      <c r="CN207" s="32" t="s">
        <v>675</v>
      </c>
      <c r="CO207" s="32" t="s">
        <v>746</v>
      </c>
      <c r="CP207" s="32" t="s">
        <v>675</v>
      </c>
      <c r="CQ207" s="32" t="s">
        <v>746</v>
      </c>
      <c r="CR207" s="32" t="s">
        <v>675</v>
      </c>
      <c r="CS207" s="32" t="s">
        <v>675</v>
      </c>
      <c r="CT207" s="32" t="s">
        <v>675</v>
      </c>
      <c r="CU207" s="32" t="s">
        <v>675</v>
      </c>
      <c r="CV207" s="32" t="s">
        <v>675</v>
      </c>
      <c r="CW207" s="32" t="s">
        <v>746</v>
      </c>
      <c r="CX207" s="32" t="s">
        <v>675</v>
      </c>
      <c r="CY207" s="32" t="s">
        <v>746</v>
      </c>
      <c r="CZ207" s="32" t="s">
        <v>675</v>
      </c>
      <c r="DA207" s="32" t="s">
        <v>675</v>
      </c>
      <c r="DB207" s="32" t="s">
        <v>675</v>
      </c>
      <c r="DC207" s="32" t="s">
        <v>675</v>
      </c>
      <c r="DD207" s="32" t="s">
        <v>746</v>
      </c>
      <c r="DE207" s="32" t="s">
        <v>675</v>
      </c>
      <c r="DF207" s="32" t="s">
        <v>746</v>
      </c>
      <c r="DG207" s="33" t="s">
        <v>675</v>
      </c>
      <c r="DH207" s="33" t="s">
        <v>675</v>
      </c>
      <c r="DI207" s="33" t="s">
        <v>675</v>
      </c>
      <c r="DJ207" s="32" t="s">
        <v>675</v>
      </c>
      <c r="DK207" s="32" t="s">
        <v>675</v>
      </c>
      <c r="DL207" s="32" t="s">
        <v>746</v>
      </c>
      <c r="DM207" s="32" t="s">
        <v>675</v>
      </c>
      <c r="DN207" s="32" t="s">
        <v>746</v>
      </c>
      <c r="DO207" s="33" t="s">
        <v>675</v>
      </c>
      <c r="DP207" s="33" t="s">
        <v>747</v>
      </c>
      <c r="DQ207" s="33" t="s">
        <v>746</v>
      </c>
      <c r="DR207" s="33" t="s">
        <v>675</v>
      </c>
      <c r="DS207" s="32" t="s">
        <v>675</v>
      </c>
      <c r="DT207" s="32" t="s">
        <v>675</v>
      </c>
      <c r="DU207" s="32" t="s">
        <v>746</v>
      </c>
      <c r="DV207" s="32" t="s">
        <v>675</v>
      </c>
      <c r="DW207" s="32" t="s">
        <v>746</v>
      </c>
      <c r="DX207" s="33" t="s">
        <v>747</v>
      </c>
      <c r="DY207" s="33" t="s">
        <v>675</v>
      </c>
      <c r="DZ207" s="33" t="s">
        <v>675</v>
      </c>
      <c r="EA207" s="32" t="s">
        <v>675</v>
      </c>
      <c r="EB207" s="32" t="s">
        <v>675</v>
      </c>
      <c r="EC207" s="32" t="s">
        <v>746</v>
      </c>
      <c r="ED207" s="32" t="s">
        <v>675</v>
      </c>
      <c r="EE207" s="32" t="s">
        <v>746</v>
      </c>
      <c r="EF207" s="32" t="s">
        <v>675</v>
      </c>
      <c r="EG207" s="32" t="s">
        <v>675</v>
      </c>
      <c r="EH207" s="32" t="s">
        <v>746</v>
      </c>
      <c r="EI207" s="32" t="s">
        <v>675</v>
      </c>
      <c r="EJ207" s="32" t="s">
        <v>746</v>
      </c>
      <c r="EK207" s="33" t="s">
        <v>749</v>
      </c>
      <c r="EL207" s="32" t="s">
        <v>675</v>
      </c>
      <c r="EM207" s="32" t="s">
        <v>675</v>
      </c>
      <c r="EN207" s="32" t="s">
        <v>746</v>
      </c>
      <c r="EO207" s="32" t="s">
        <v>675</v>
      </c>
      <c r="EP207" s="32" t="s">
        <v>746</v>
      </c>
      <c r="EQ207" s="33" t="s">
        <v>749</v>
      </c>
      <c r="ER207" s="32" t="s">
        <v>675</v>
      </c>
      <c r="ES207" s="32" t="s">
        <v>675</v>
      </c>
      <c r="ET207" s="32" t="s">
        <v>746</v>
      </c>
      <c r="EU207" s="32" t="s">
        <v>675</v>
      </c>
      <c r="EV207" s="32" t="s">
        <v>746</v>
      </c>
      <c r="EW207" s="32" t="s">
        <v>746</v>
      </c>
      <c r="EX207" s="32" t="s">
        <v>675</v>
      </c>
      <c r="EY207" s="32" t="s">
        <v>675</v>
      </c>
      <c r="EZ207" s="32" t="s">
        <v>746</v>
      </c>
      <c r="FA207" s="32" t="s">
        <v>675</v>
      </c>
      <c r="FB207" s="32" t="s">
        <v>746</v>
      </c>
    </row>
    <row r="208" spans="1:158" x14ac:dyDescent="0.25">
      <c r="A208" s="31" t="s">
        <v>746</v>
      </c>
      <c r="B208" s="32" t="s">
        <v>746</v>
      </c>
      <c r="C208" s="32" t="s">
        <v>746</v>
      </c>
      <c r="D208" s="32" t="s">
        <v>746</v>
      </c>
      <c r="E208" s="32" t="s">
        <v>746</v>
      </c>
      <c r="F208" s="32" t="s">
        <v>746</v>
      </c>
      <c r="G208" s="32" t="s">
        <v>746</v>
      </c>
      <c r="H208" s="32" t="s">
        <v>746</v>
      </c>
      <c r="I208" s="32" t="s">
        <v>746</v>
      </c>
      <c r="J208" s="32" t="s">
        <v>746</v>
      </c>
      <c r="K208" s="32" t="s">
        <v>746</v>
      </c>
      <c r="L208" s="32" t="s">
        <v>747</v>
      </c>
      <c r="M208" s="32" t="s">
        <v>746</v>
      </c>
      <c r="N208" s="32" t="s">
        <v>747</v>
      </c>
      <c r="O208" s="32" t="s">
        <v>747</v>
      </c>
      <c r="P208" s="32" t="s">
        <v>746</v>
      </c>
      <c r="Q208" s="32" t="s">
        <v>746</v>
      </c>
      <c r="R208" s="32" t="s">
        <v>750</v>
      </c>
      <c r="S208" s="32" t="s">
        <v>747</v>
      </c>
      <c r="T208" s="34"/>
      <c r="U208" s="31" t="s">
        <v>746</v>
      </c>
      <c r="V208" s="32" t="s">
        <v>746</v>
      </c>
      <c r="W208" s="32" t="s">
        <v>747</v>
      </c>
      <c r="X208" s="32" t="s">
        <v>746</v>
      </c>
      <c r="Y208" s="32" t="s">
        <v>747</v>
      </c>
      <c r="Z208" s="32" t="s">
        <v>747</v>
      </c>
      <c r="AA208" s="32" t="s">
        <v>746</v>
      </c>
      <c r="AB208" s="32" t="s">
        <v>746</v>
      </c>
      <c r="AC208" s="34"/>
      <c r="AD208" s="34"/>
      <c r="AE208" s="31" t="s">
        <v>746</v>
      </c>
      <c r="AF208" s="32" t="s">
        <v>746</v>
      </c>
      <c r="AG208" s="32" t="s">
        <v>746</v>
      </c>
      <c r="AH208" s="32" t="s">
        <v>747</v>
      </c>
      <c r="AI208" s="32" t="s">
        <v>746</v>
      </c>
      <c r="AJ208" s="34"/>
      <c r="AK208" s="34"/>
      <c r="AL208" s="31" t="s">
        <v>747</v>
      </c>
      <c r="AM208" s="34"/>
      <c r="AN208" s="31" t="s">
        <v>747</v>
      </c>
      <c r="AO208" s="32" t="s">
        <v>747</v>
      </c>
      <c r="AP208" s="32" t="s">
        <v>747</v>
      </c>
      <c r="AQ208" s="32" t="s">
        <v>747</v>
      </c>
      <c r="AR208" s="34"/>
      <c r="AS208" s="31" t="s">
        <v>747</v>
      </c>
      <c r="AT208" s="34"/>
      <c r="AU208" s="34"/>
      <c r="AV208" s="31" t="s">
        <v>747</v>
      </c>
      <c r="AW208" s="32" t="s">
        <v>747</v>
      </c>
      <c r="AX208" s="32" t="s">
        <v>747</v>
      </c>
      <c r="AY208" s="34"/>
      <c r="AZ208" s="32" t="s">
        <v>746</v>
      </c>
      <c r="BA208" s="32" t="s">
        <v>747</v>
      </c>
      <c r="BB208" s="32" t="s">
        <v>746</v>
      </c>
      <c r="BC208" s="32" t="s">
        <v>746</v>
      </c>
      <c r="BD208" s="32" t="s">
        <v>746</v>
      </c>
      <c r="BE208" s="32" t="s">
        <v>746</v>
      </c>
      <c r="BF208" s="32" t="s">
        <v>747</v>
      </c>
      <c r="BG208" s="32" t="s">
        <v>746</v>
      </c>
      <c r="BH208" s="32" t="s">
        <v>747</v>
      </c>
      <c r="BI208" s="32" t="s">
        <v>746</v>
      </c>
      <c r="BJ208" s="32" t="s">
        <v>746</v>
      </c>
      <c r="BK208" s="32" t="s">
        <v>746</v>
      </c>
      <c r="BL208" s="32" t="s">
        <v>746</v>
      </c>
      <c r="BM208" s="32" t="s">
        <v>747</v>
      </c>
      <c r="BN208" s="32" t="s">
        <v>746</v>
      </c>
      <c r="BO208" s="32" t="s">
        <v>747</v>
      </c>
      <c r="BP208" s="32" t="s">
        <v>746</v>
      </c>
      <c r="BQ208" s="32" t="s">
        <v>746</v>
      </c>
      <c r="BR208" s="32" t="s">
        <v>746</v>
      </c>
      <c r="BS208" s="32" t="s">
        <v>746</v>
      </c>
      <c r="BT208" s="32" t="s">
        <v>747</v>
      </c>
      <c r="BU208" s="32" t="s">
        <v>746</v>
      </c>
      <c r="BV208" s="32" t="s">
        <v>747</v>
      </c>
      <c r="BW208" s="32" t="s">
        <v>746</v>
      </c>
      <c r="BX208" s="32" t="s">
        <v>746</v>
      </c>
      <c r="BY208" s="32" t="s">
        <v>747</v>
      </c>
      <c r="BZ208" s="32" t="s">
        <v>746</v>
      </c>
      <c r="CA208" s="32" t="s">
        <v>746</v>
      </c>
      <c r="CB208" s="32" t="s">
        <v>747</v>
      </c>
      <c r="CC208" s="32" t="s">
        <v>746</v>
      </c>
      <c r="CD208" s="32" t="s">
        <v>747</v>
      </c>
      <c r="CE208" s="32" t="s">
        <v>746</v>
      </c>
      <c r="CF208" s="32" t="s">
        <v>746</v>
      </c>
      <c r="CG208" s="32" t="s">
        <v>746</v>
      </c>
      <c r="CH208" s="32" t="s">
        <v>746</v>
      </c>
      <c r="CI208" s="32" t="s">
        <v>747</v>
      </c>
      <c r="CJ208" s="32" t="s">
        <v>746</v>
      </c>
      <c r="CK208" s="32" t="s">
        <v>747</v>
      </c>
      <c r="CL208" s="32" t="s">
        <v>747</v>
      </c>
      <c r="CM208" s="32" t="s">
        <v>746</v>
      </c>
      <c r="CN208" s="32" t="s">
        <v>746</v>
      </c>
      <c r="CO208" s="32" t="s">
        <v>747</v>
      </c>
      <c r="CP208" s="32" t="s">
        <v>746</v>
      </c>
      <c r="CQ208" s="32" t="s">
        <v>747</v>
      </c>
      <c r="CR208" s="32" t="s">
        <v>746</v>
      </c>
      <c r="CS208" s="32" t="s">
        <v>746</v>
      </c>
      <c r="CT208" s="32" t="s">
        <v>746</v>
      </c>
      <c r="CU208" s="32" t="s">
        <v>746</v>
      </c>
      <c r="CV208" s="32" t="s">
        <v>746</v>
      </c>
      <c r="CW208" s="32" t="s">
        <v>747</v>
      </c>
      <c r="CX208" s="32" t="s">
        <v>746</v>
      </c>
      <c r="CY208" s="32" t="s">
        <v>747</v>
      </c>
      <c r="CZ208" s="32" t="s">
        <v>746</v>
      </c>
      <c r="DA208" s="32" t="s">
        <v>746</v>
      </c>
      <c r="DB208" s="32" t="s">
        <v>746</v>
      </c>
      <c r="DC208" s="32" t="s">
        <v>746</v>
      </c>
      <c r="DD208" s="32" t="s">
        <v>747</v>
      </c>
      <c r="DE208" s="32" t="s">
        <v>746</v>
      </c>
      <c r="DF208" s="32" t="s">
        <v>747</v>
      </c>
      <c r="DG208" s="33" t="s">
        <v>746</v>
      </c>
      <c r="DH208" s="33" t="s">
        <v>746</v>
      </c>
      <c r="DI208" s="33" t="s">
        <v>746</v>
      </c>
      <c r="DJ208" s="32" t="s">
        <v>746</v>
      </c>
      <c r="DK208" s="32" t="s">
        <v>746</v>
      </c>
      <c r="DL208" s="32" t="s">
        <v>747</v>
      </c>
      <c r="DM208" s="32" t="s">
        <v>746</v>
      </c>
      <c r="DN208" s="32" t="s">
        <v>747</v>
      </c>
      <c r="DO208" s="33" t="s">
        <v>746</v>
      </c>
      <c r="DP208" s="34"/>
      <c r="DQ208" s="35" t="s">
        <v>747</v>
      </c>
      <c r="DR208" s="33" t="s">
        <v>746</v>
      </c>
      <c r="DS208" s="32" t="s">
        <v>746</v>
      </c>
      <c r="DT208" s="32" t="s">
        <v>746</v>
      </c>
      <c r="DU208" s="32" t="s">
        <v>747</v>
      </c>
      <c r="DV208" s="32" t="s">
        <v>746</v>
      </c>
      <c r="DW208" s="32" t="s">
        <v>747</v>
      </c>
      <c r="DX208" s="33" t="s">
        <v>751</v>
      </c>
      <c r="DY208" s="33" t="s">
        <v>746</v>
      </c>
      <c r="DZ208" s="33" t="s">
        <v>746</v>
      </c>
      <c r="EA208" s="32" t="s">
        <v>746</v>
      </c>
      <c r="EB208" s="32" t="s">
        <v>746</v>
      </c>
      <c r="EC208" s="32" t="s">
        <v>747</v>
      </c>
      <c r="ED208" s="32" t="s">
        <v>746</v>
      </c>
      <c r="EE208" s="32" t="s">
        <v>747</v>
      </c>
      <c r="EF208" s="32" t="s">
        <v>746</v>
      </c>
      <c r="EG208" s="32" t="s">
        <v>746</v>
      </c>
      <c r="EH208" s="32" t="s">
        <v>747</v>
      </c>
      <c r="EI208" s="32" t="s">
        <v>746</v>
      </c>
      <c r="EJ208" s="32" t="s">
        <v>747</v>
      </c>
      <c r="EK208" s="34"/>
      <c r="EL208" s="31" t="s">
        <v>746</v>
      </c>
      <c r="EM208" s="32" t="s">
        <v>746</v>
      </c>
      <c r="EN208" s="32" t="s">
        <v>747</v>
      </c>
      <c r="EO208" s="32" t="s">
        <v>746</v>
      </c>
      <c r="EP208" s="32" t="s">
        <v>747</v>
      </c>
      <c r="EQ208" s="33" t="s">
        <v>752</v>
      </c>
      <c r="ER208" s="32" t="s">
        <v>746</v>
      </c>
      <c r="ES208" s="32" t="s">
        <v>746</v>
      </c>
      <c r="ET208" s="32" t="s">
        <v>747</v>
      </c>
      <c r="EU208" s="32" t="s">
        <v>746</v>
      </c>
      <c r="EV208" s="32" t="s">
        <v>747</v>
      </c>
      <c r="EW208" s="32" t="s">
        <v>747</v>
      </c>
      <c r="EX208" s="32" t="s">
        <v>746</v>
      </c>
      <c r="EY208" s="32" t="s">
        <v>746</v>
      </c>
      <c r="EZ208" s="32" t="s">
        <v>747</v>
      </c>
      <c r="FA208" s="32" t="s">
        <v>746</v>
      </c>
      <c r="FB208" s="32" t="s">
        <v>747</v>
      </c>
    </row>
    <row r="209" spans="1:158" x14ac:dyDescent="0.25">
      <c r="A209" s="31" t="s">
        <v>747</v>
      </c>
      <c r="B209" s="32" t="s">
        <v>747</v>
      </c>
      <c r="C209" s="32" t="s">
        <v>747</v>
      </c>
      <c r="D209" s="32" t="s">
        <v>747</v>
      </c>
      <c r="E209" s="32" t="s">
        <v>747</v>
      </c>
      <c r="F209" s="32" t="s">
        <v>747</v>
      </c>
      <c r="G209" s="32" t="s">
        <v>747</v>
      </c>
      <c r="H209" s="32" t="s">
        <v>747</v>
      </c>
      <c r="I209" s="32" t="s">
        <v>747</v>
      </c>
      <c r="J209" s="32" t="s">
        <v>747</v>
      </c>
      <c r="K209" s="32" t="s">
        <v>747</v>
      </c>
      <c r="L209" s="34"/>
      <c r="M209" s="31" t="s">
        <v>747</v>
      </c>
      <c r="N209" s="34"/>
      <c r="O209" s="34"/>
      <c r="P209" s="31" t="s">
        <v>747</v>
      </c>
      <c r="Q209" s="32" t="s">
        <v>747</v>
      </c>
      <c r="R209" s="34"/>
      <c r="S209" s="34"/>
      <c r="T209" s="34"/>
      <c r="U209" s="31" t="s">
        <v>747</v>
      </c>
      <c r="V209" s="32" t="s">
        <v>747</v>
      </c>
      <c r="W209" s="34"/>
      <c r="X209" s="31" t="s">
        <v>747</v>
      </c>
      <c r="Y209" s="34"/>
      <c r="Z209" s="34"/>
      <c r="AA209" s="31" t="s">
        <v>747</v>
      </c>
      <c r="AB209" s="32" t="s">
        <v>747</v>
      </c>
      <c r="AC209" s="34"/>
      <c r="AD209" s="34"/>
      <c r="AE209" s="31" t="s">
        <v>747</v>
      </c>
      <c r="AF209" s="32" t="s">
        <v>747</v>
      </c>
      <c r="AG209" s="32" t="s">
        <v>747</v>
      </c>
      <c r="AH209" s="34"/>
      <c r="AI209" s="31" t="s">
        <v>747</v>
      </c>
      <c r="AJ209"/>
      <c r="AM209"/>
      <c r="AP209"/>
      <c r="AS209"/>
      <c r="AT209"/>
      <c r="AU209"/>
      <c r="AV209" s="21"/>
      <c r="AW209" s="21"/>
      <c r="AX209" s="21"/>
      <c r="AZ209" s="31" t="s">
        <v>747</v>
      </c>
      <c r="BA209" s="34"/>
      <c r="BB209" s="31" t="s">
        <v>747</v>
      </c>
      <c r="BC209" s="32" t="s">
        <v>747</v>
      </c>
      <c r="BD209" s="32" t="s">
        <v>747</v>
      </c>
      <c r="BE209" s="32" t="s">
        <v>747</v>
      </c>
      <c r="BF209" s="34"/>
      <c r="BG209" s="31" t="s">
        <v>747</v>
      </c>
      <c r="BH209" s="34"/>
      <c r="BI209" s="31" t="s">
        <v>747</v>
      </c>
      <c r="BJ209" s="32" t="s">
        <v>747</v>
      </c>
      <c r="BK209" s="32" t="s">
        <v>747</v>
      </c>
      <c r="BL209" s="32" t="s">
        <v>747</v>
      </c>
      <c r="BM209" s="34"/>
      <c r="BN209" s="31" t="s">
        <v>747</v>
      </c>
      <c r="BO209" s="34"/>
      <c r="BP209" s="31" t="s">
        <v>747</v>
      </c>
      <c r="BQ209" s="32" t="s">
        <v>747</v>
      </c>
      <c r="BR209" s="32" t="s">
        <v>747</v>
      </c>
      <c r="BS209" s="32" t="s">
        <v>747</v>
      </c>
      <c r="BT209" s="34"/>
      <c r="BU209" s="31" t="s">
        <v>747</v>
      </c>
      <c r="BV209" s="34"/>
      <c r="BW209" s="31" t="s">
        <v>747</v>
      </c>
      <c r="BX209" s="32" t="s">
        <v>747</v>
      </c>
      <c r="BY209" s="34"/>
      <c r="BZ209" s="31" t="s">
        <v>747</v>
      </c>
      <c r="CA209" s="32" t="s">
        <v>747</v>
      </c>
      <c r="CB209" s="34"/>
      <c r="CC209" s="31" t="s">
        <v>747</v>
      </c>
      <c r="CD209" s="34"/>
      <c r="CE209" s="31" t="s">
        <v>747</v>
      </c>
      <c r="CF209" s="32" t="s">
        <v>747</v>
      </c>
      <c r="CG209" s="32" t="s">
        <v>747</v>
      </c>
      <c r="CH209" s="32" t="s">
        <v>747</v>
      </c>
      <c r="CI209" s="34"/>
      <c r="CJ209" s="31" t="s">
        <v>747</v>
      </c>
      <c r="CK209" s="34"/>
      <c r="CL209" s="35" t="s">
        <v>753</v>
      </c>
      <c r="CM209" s="32" t="s">
        <v>747</v>
      </c>
      <c r="CN209" s="32" t="s">
        <v>747</v>
      </c>
      <c r="CO209" s="34"/>
      <c r="CP209" s="31" t="s">
        <v>747</v>
      </c>
      <c r="CQ209" s="34"/>
      <c r="CR209" s="31" t="s">
        <v>747</v>
      </c>
      <c r="CS209" s="32" t="s">
        <v>747</v>
      </c>
      <c r="CT209" s="32" t="s">
        <v>747</v>
      </c>
      <c r="CU209" s="32" t="s">
        <v>747</v>
      </c>
      <c r="CV209" s="32" t="s">
        <v>747</v>
      </c>
      <c r="CW209" s="34"/>
      <c r="CX209" s="31" t="s">
        <v>747</v>
      </c>
      <c r="CY209" s="34"/>
      <c r="CZ209" s="31" t="s">
        <v>747</v>
      </c>
      <c r="DA209" s="32" t="s">
        <v>747</v>
      </c>
      <c r="DB209" s="32" t="s">
        <v>747</v>
      </c>
      <c r="DC209" s="32" t="s">
        <v>747</v>
      </c>
      <c r="DD209" s="34"/>
      <c r="DE209" s="31" t="s">
        <v>747</v>
      </c>
      <c r="DF209" s="34"/>
      <c r="DG209" s="35" t="s">
        <v>747</v>
      </c>
      <c r="DH209" s="33" t="s">
        <v>747</v>
      </c>
      <c r="DI209" s="33" t="s">
        <v>747</v>
      </c>
      <c r="DJ209" s="32" t="s">
        <v>747</v>
      </c>
      <c r="DK209" s="32" t="s">
        <v>747</v>
      </c>
      <c r="DL209" s="34"/>
      <c r="DM209" s="31" t="s">
        <v>747</v>
      </c>
      <c r="DN209" s="34"/>
      <c r="DO209" s="35" t="s">
        <v>747</v>
      </c>
      <c r="DP209" s="34"/>
      <c r="DQ209" s="34"/>
      <c r="DR209" s="35" t="s">
        <v>747</v>
      </c>
      <c r="DS209" s="32" t="s">
        <v>747</v>
      </c>
      <c r="DT209" s="32" t="s">
        <v>747</v>
      </c>
      <c r="DU209" s="34"/>
      <c r="DV209" s="31" t="s">
        <v>747</v>
      </c>
      <c r="DW209" s="34"/>
      <c r="DX209" s="34"/>
      <c r="DY209" s="35" t="s">
        <v>747</v>
      </c>
      <c r="DZ209" s="33" t="s">
        <v>747</v>
      </c>
      <c r="EA209" s="32" t="s">
        <v>747</v>
      </c>
      <c r="EB209" s="32" t="s">
        <v>747</v>
      </c>
      <c r="EC209" s="34"/>
      <c r="ED209" s="31" t="s">
        <v>747</v>
      </c>
      <c r="EE209" s="34"/>
      <c r="EF209" s="31" t="s">
        <v>747</v>
      </c>
      <c r="EG209" s="32" t="s">
        <v>747</v>
      </c>
      <c r="EH209" s="34"/>
      <c r="EI209" s="31" t="s">
        <v>747</v>
      </c>
      <c r="EJ209" s="34"/>
      <c r="EK209" s="34"/>
      <c r="EL209" s="31" t="s">
        <v>747</v>
      </c>
      <c r="EM209" s="32" t="s">
        <v>747</v>
      </c>
      <c r="EN209" s="34"/>
      <c r="EO209" s="31" t="s">
        <v>747</v>
      </c>
      <c r="EP209" s="34"/>
      <c r="EQ209" s="34"/>
      <c r="ER209" s="31" t="s">
        <v>747</v>
      </c>
      <c r="ES209" s="32" t="s">
        <v>747</v>
      </c>
      <c r="ET209" s="34"/>
      <c r="EU209" s="31" t="s">
        <v>747</v>
      </c>
      <c r="EV209" s="34"/>
      <c r="EW209" s="34"/>
      <c r="EX209" s="31" t="s">
        <v>747</v>
      </c>
      <c r="EY209" s="32" t="s">
        <v>747</v>
      </c>
      <c r="EZ209" s="34"/>
      <c r="FA209" s="31" t="s">
        <v>747</v>
      </c>
      <c r="FB209" s="34"/>
    </row>
    <row r="210" spans="1:158" x14ac:dyDescent="0.25">
      <c r="T210"/>
      <c r="W210"/>
      <c r="Z210"/>
      <c r="AC210"/>
      <c r="AD210"/>
      <c r="AE210"/>
      <c r="AF210" s="21"/>
      <c r="AG210" s="21"/>
      <c r="AH210" s="21"/>
      <c r="AJ210"/>
      <c r="AM210"/>
      <c r="AP210"/>
      <c r="AS210"/>
      <c r="AT210"/>
      <c r="AU210"/>
      <c r="AV210" s="21"/>
      <c r="AW210" s="21"/>
      <c r="AX210" s="21"/>
    </row>
    <row r="211" spans="1:158" x14ac:dyDescent="0.25">
      <c r="T211"/>
      <c r="W211"/>
      <c r="Z211"/>
      <c r="AC211"/>
      <c r="AD211"/>
      <c r="AE211"/>
      <c r="AF211" s="21"/>
      <c r="AG211" s="21"/>
      <c r="AH211" s="21"/>
      <c r="AJ211"/>
      <c r="AM211"/>
      <c r="AP211"/>
      <c r="AS211"/>
      <c r="AT211"/>
      <c r="AU211"/>
      <c r="AV211" s="21"/>
      <c r="AW211" s="21"/>
      <c r="AX211" s="21"/>
    </row>
    <row r="212" spans="1:158" x14ac:dyDescent="0.25">
      <c r="T212"/>
      <c r="W212"/>
      <c r="Z212"/>
      <c r="AC212"/>
      <c r="AD212"/>
      <c r="AE212"/>
      <c r="AF212" s="21"/>
      <c r="AG212" s="21"/>
      <c r="AH212" s="21"/>
      <c r="AJ212"/>
      <c r="AM212"/>
      <c r="AP212"/>
      <c r="AS212"/>
      <c r="AT212"/>
      <c r="AU212"/>
      <c r="AV212" s="21"/>
      <c r="AW212" s="21"/>
      <c r="AX212" s="21"/>
    </row>
    <row r="213" spans="1:158" x14ac:dyDescent="0.25">
      <c r="T213"/>
      <c r="W213"/>
      <c r="Z213"/>
      <c r="AC213"/>
      <c r="AD213"/>
      <c r="AE213"/>
      <c r="AF213" s="21"/>
      <c r="AG213" s="21"/>
      <c r="AH213" s="21"/>
      <c r="AJ213"/>
      <c r="AM213"/>
      <c r="AP213"/>
      <c r="AS213"/>
      <c r="AT213"/>
      <c r="AU213"/>
      <c r="AV213" s="21"/>
      <c r="AW213" s="21"/>
      <c r="AX213" s="21"/>
    </row>
    <row r="214" spans="1:158" x14ac:dyDescent="0.25">
      <c r="T214"/>
      <c r="W214"/>
      <c r="Z214"/>
      <c r="AC214"/>
      <c r="AD214"/>
      <c r="AE214"/>
      <c r="AF214" s="21"/>
      <c r="AG214" s="21"/>
      <c r="AH214" s="21"/>
      <c r="AJ214"/>
      <c r="AM214"/>
      <c r="AP214"/>
      <c r="AS214"/>
      <c r="AT214"/>
      <c r="AU214"/>
      <c r="AV214" s="21"/>
      <c r="AW214" s="21"/>
      <c r="AX214" s="21"/>
    </row>
    <row r="215" spans="1:158" x14ac:dyDescent="0.25">
      <c r="T215"/>
      <c r="W215"/>
      <c r="Z215"/>
      <c r="AC215"/>
      <c r="AD215"/>
      <c r="AE215"/>
      <c r="AF215" s="21"/>
      <c r="AG215" s="21"/>
      <c r="AH215" s="21"/>
      <c r="AJ215"/>
      <c r="AM215"/>
      <c r="AP215"/>
      <c r="AS215"/>
      <c r="AT215"/>
      <c r="AU215"/>
      <c r="AV215" s="21"/>
      <c r="AW215" s="21"/>
      <c r="AX215" s="21"/>
    </row>
    <row r="216" spans="1:158" x14ac:dyDescent="0.25">
      <c r="T216"/>
      <c r="W216"/>
      <c r="Z216"/>
      <c r="AC216"/>
      <c r="AD216"/>
      <c r="AE216"/>
      <c r="AF216" s="21"/>
      <c r="AG216" s="21"/>
      <c r="AH216" s="21"/>
      <c r="AJ216"/>
      <c r="AM216"/>
      <c r="AP216"/>
      <c r="AS216"/>
      <c r="AT216"/>
      <c r="AU216"/>
      <c r="AV216" s="21"/>
      <c r="AW216" s="21"/>
      <c r="AX216" s="21"/>
    </row>
    <row r="217" spans="1:158" x14ac:dyDescent="0.25">
      <c r="T217"/>
      <c r="W217"/>
      <c r="Z217"/>
      <c r="AC217"/>
      <c r="AD217"/>
      <c r="AE217"/>
      <c r="AF217" s="21"/>
      <c r="AG217" s="21"/>
      <c r="AH217" s="21"/>
      <c r="AJ217"/>
      <c r="AM217"/>
      <c r="AP217"/>
      <c r="AS217"/>
      <c r="AT217"/>
      <c r="AU217"/>
      <c r="AV217" s="21"/>
      <c r="AW217" s="21"/>
      <c r="AX217" s="21"/>
    </row>
    <row r="218" spans="1:158" x14ac:dyDescent="0.25">
      <c r="T218"/>
      <c r="W218"/>
      <c r="Z218"/>
      <c r="AC218"/>
      <c r="AD218"/>
      <c r="AE218"/>
      <c r="AF218" s="21"/>
      <c r="AG218" s="21"/>
      <c r="AH218" s="21"/>
      <c r="AJ218"/>
      <c r="AM218"/>
      <c r="AP218"/>
      <c r="AS218"/>
      <c r="AT218"/>
      <c r="AU218"/>
      <c r="AV218" s="21"/>
      <c r="AW218" s="21"/>
      <c r="AX218" s="21"/>
    </row>
    <row r="219" spans="1:158" x14ac:dyDescent="0.25">
      <c r="T219"/>
      <c r="W219"/>
      <c r="Z219"/>
      <c r="AC219"/>
      <c r="AD219"/>
      <c r="AE219"/>
      <c r="AF219" s="21"/>
      <c r="AG219" s="21"/>
      <c r="AH219" s="21"/>
      <c r="AJ219"/>
      <c r="AM219"/>
      <c r="AP219"/>
      <c r="AS219"/>
      <c r="AT219"/>
      <c r="AU219"/>
      <c r="AV219" s="21"/>
      <c r="AW219" s="21"/>
      <c r="AX219" s="21"/>
    </row>
    <row r="220" spans="1:158" x14ac:dyDescent="0.25">
      <c r="T220"/>
      <c r="W220"/>
      <c r="Z220"/>
      <c r="AC220"/>
      <c r="AD220"/>
      <c r="AE220"/>
      <c r="AF220" s="21"/>
      <c r="AG220" s="21"/>
      <c r="AH220" s="21"/>
      <c r="AJ220"/>
      <c r="AM220"/>
      <c r="AP220"/>
      <c r="AS220"/>
      <c r="AT220"/>
      <c r="AU220"/>
      <c r="AV220" s="21"/>
      <c r="AW220" s="21"/>
      <c r="AX220" s="21"/>
    </row>
    <row r="221" spans="1:158" x14ac:dyDescent="0.25">
      <c r="T221"/>
      <c r="W221"/>
      <c r="Z221"/>
      <c r="AC221"/>
      <c r="AD221"/>
      <c r="AE221"/>
      <c r="AF221" s="21"/>
      <c r="AG221" s="21"/>
      <c r="AH221" s="21"/>
      <c r="AJ221"/>
      <c r="AM221"/>
      <c r="AP221"/>
      <c r="AS221"/>
      <c r="AT221"/>
      <c r="AU221"/>
      <c r="AV221" s="21"/>
      <c r="AW221" s="21"/>
      <c r="AX221" s="21"/>
    </row>
    <row r="222" spans="1:158" x14ac:dyDescent="0.25">
      <c r="T222"/>
      <c r="W222"/>
      <c r="Z222"/>
      <c r="AC222"/>
      <c r="AD222"/>
      <c r="AE222"/>
      <c r="AF222" s="21"/>
      <c r="AG222" s="21"/>
      <c r="AH222" s="21"/>
      <c r="AJ222"/>
      <c r="AM222"/>
      <c r="AP222"/>
      <c r="AS222"/>
      <c r="AT222"/>
      <c r="AU222"/>
      <c r="AV222" s="21"/>
      <c r="AW222" s="21"/>
      <c r="AX222" s="21"/>
    </row>
    <row r="223" spans="1:158" x14ac:dyDescent="0.25">
      <c r="T223"/>
      <c r="W223"/>
      <c r="Z223"/>
      <c r="AC223"/>
      <c r="AD223"/>
      <c r="AE223"/>
      <c r="AF223" s="21"/>
      <c r="AG223" s="21"/>
      <c r="AH223" s="21"/>
      <c r="AJ223"/>
      <c r="AM223"/>
      <c r="AP223"/>
      <c r="AS223"/>
      <c r="AT223"/>
      <c r="AU223"/>
      <c r="AV223" s="21"/>
      <c r="AW223" s="21"/>
      <c r="AX223" s="21"/>
    </row>
    <row r="224" spans="1:158" x14ac:dyDescent="0.25">
      <c r="T224"/>
      <c r="W224"/>
      <c r="Z224"/>
      <c r="AC224"/>
      <c r="AD224"/>
      <c r="AE224"/>
      <c r="AF224" s="21"/>
      <c r="AG224" s="21"/>
      <c r="AH224" s="21"/>
      <c r="AJ224"/>
      <c r="AM224"/>
      <c r="AP224"/>
      <c r="AS224"/>
      <c r="AT224"/>
      <c r="AU224"/>
      <c r="AV224" s="21"/>
      <c r="AW224" s="21"/>
      <c r="AX224" s="21"/>
    </row>
    <row r="225" spans="20:50" x14ac:dyDescent="0.25">
      <c r="T225"/>
      <c r="W225"/>
      <c r="Z225"/>
      <c r="AC225"/>
      <c r="AD225"/>
      <c r="AE225"/>
      <c r="AF225" s="21"/>
      <c r="AG225" s="21"/>
      <c r="AH225" s="21"/>
      <c r="AJ225"/>
      <c r="AM225"/>
      <c r="AP225"/>
      <c r="AS225"/>
      <c r="AT225"/>
      <c r="AU225"/>
      <c r="AV225" s="21"/>
      <c r="AW225" s="21"/>
      <c r="AX225" s="21"/>
    </row>
    <row r="226" spans="20:50" x14ac:dyDescent="0.25">
      <c r="T226"/>
      <c r="W226"/>
      <c r="Z226"/>
      <c r="AC226"/>
      <c r="AD226"/>
      <c r="AE226"/>
      <c r="AF226" s="21"/>
      <c r="AG226" s="21"/>
      <c r="AH226" s="21"/>
      <c r="AJ226"/>
      <c r="AM226"/>
      <c r="AP226"/>
      <c r="AS226"/>
      <c r="AT226"/>
      <c r="AU226"/>
      <c r="AV226" s="21"/>
      <c r="AW226" s="21"/>
      <c r="AX226" s="21"/>
    </row>
    <row r="227" spans="20:50" x14ac:dyDescent="0.25">
      <c r="T227"/>
      <c r="W227"/>
      <c r="Z227"/>
      <c r="AC227"/>
      <c r="AD227"/>
      <c r="AE227"/>
      <c r="AF227" s="21"/>
      <c r="AG227" s="21"/>
      <c r="AH227" s="21"/>
      <c r="AJ227"/>
      <c r="AM227"/>
      <c r="AP227"/>
      <c r="AS227"/>
      <c r="AT227"/>
      <c r="AU227"/>
      <c r="AV227" s="21"/>
      <c r="AW227" s="21"/>
      <c r="AX227" s="21"/>
    </row>
    <row r="228" spans="20:50" x14ac:dyDescent="0.25">
      <c r="T228"/>
      <c r="W228"/>
      <c r="Z228"/>
      <c r="AC228"/>
      <c r="AD228"/>
      <c r="AE228"/>
      <c r="AF228" s="21"/>
      <c r="AG228" s="21"/>
      <c r="AH228" s="21"/>
      <c r="AJ228"/>
      <c r="AM228"/>
      <c r="AP228"/>
      <c r="AS228"/>
      <c r="AT228"/>
      <c r="AU228"/>
      <c r="AV228" s="21"/>
      <c r="AW228" s="21"/>
      <c r="AX228" s="21"/>
    </row>
    <row r="229" spans="20:50" x14ac:dyDescent="0.25">
      <c r="T229"/>
      <c r="W229"/>
      <c r="Z229"/>
      <c r="AC229"/>
      <c r="AD229"/>
      <c r="AE229"/>
      <c r="AF229" s="21"/>
      <c r="AG229" s="21"/>
      <c r="AH229" s="21"/>
      <c r="AJ229"/>
      <c r="AM229"/>
      <c r="AP229"/>
      <c r="AS229"/>
      <c r="AT229"/>
      <c r="AU229"/>
      <c r="AV229" s="21"/>
      <c r="AW229" s="21"/>
      <c r="AX229" s="21"/>
    </row>
    <row r="230" spans="20:50" x14ac:dyDescent="0.25">
      <c r="T230"/>
      <c r="W230"/>
      <c r="Z230"/>
      <c r="AC230"/>
      <c r="AD230"/>
      <c r="AE230"/>
      <c r="AF230" s="21"/>
      <c r="AG230" s="21"/>
      <c r="AH230" s="21"/>
      <c r="AJ230"/>
      <c r="AM230"/>
      <c r="AP230"/>
      <c r="AS230"/>
      <c r="AT230"/>
      <c r="AU230"/>
      <c r="AV230" s="21"/>
      <c r="AW230" s="21"/>
      <c r="AX230" s="21"/>
    </row>
    <row r="231" spans="20:50" x14ac:dyDescent="0.25">
      <c r="T231"/>
      <c r="W231"/>
      <c r="Z231"/>
      <c r="AC231"/>
      <c r="AD231"/>
      <c r="AE231"/>
      <c r="AF231" s="21"/>
      <c r="AG231" s="21"/>
      <c r="AH231" s="21"/>
      <c r="AJ231"/>
      <c r="AM231"/>
      <c r="AP231"/>
      <c r="AS231"/>
      <c r="AT231"/>
      <c r="AU231"/>
      <c r="AV231" s="21"/>
      <c r="AW231" s="21"/>
      <c r="AX231" s="21"/>
    </row>
    <row r="232" spans="20:50" x14ac:dyDescent="0.25">
      <c r="T232"/>
      <c r="W232"/>
      <c r="Z232"/>
      <c r="AC232"/>
      <c r="AD232"/>
      <c r="AE232"/>
      <c r="AF232" s="21"/>
      <c r="AG232" s="21"/>
      <c r="AH232" s="21"/>
      <c r="AJ232"/>
      <c r="AM232"/>
      <c r="AP232"/>
      <c r="AS232"/>
      <c r="AT232"/>
      <c r="AU232"/>
      <c r="AV232" s="21"/>
      <c r="AW232" s="21"/>
      <c r="AX232" s="21"/>
    </row>
    <row r="233" spans="20:50" x14ac:dyDescent="0.25">
      <c r="T233"/>
      <c r="W233"/>
      <c r="Z233"/>
      <c r="AC233"/>
      <c r="AD233"/>
      <c r="AE233"/>
      <c r="AF233" s="21"/>
      <c r="AG233" s="21"/>
      <c r="AH233" s="21"/>
      <c r="AJ233"/>
      <c r="AM233"/>
      <c r="AP233"/>
      <c r="AS233"/>
      <c r="AT233"/>
      <c r="AU233"/>
      <c r="AV233" s="21"/>
      <c r="AW233" s="21"/>
      <c r="AX233" s="21"/>
    </row>
    <row r="234" spans="20:50" x14ac:dyDescent="0.25">
      <c r="T234"/>
      <c r="W234"/>
      <c r="Z234"/>
      <c r="AC234"/>
      <c r="AD234"/>
      <c r="AE234"/>
      <c r="AF234" s="21"/>
      <c r="AG234" s="21"/>
      <c r="AH234" s="21"/>
      <c r="AJ234"/>
      <c r="AM234"/>
      <c r="AP234"/>
      <c r="AS234"/>
      <c r="AT234"/>
      <c r="AU234"/>
      <c r="AV234" s="21"/>
      <c r="AW234" s="21"/>
      <c r="AX234" s="21"/>
    </row>
    <row r="235" spans="20:50" x14ac:dyDescent="0.25">
      <c r="T235"/>
      <c r="W235"/>
      <c r="Z235"/>
      <c r="AC235"/>
      <c r="AD235"/>
      <c r="AE235"/>
      <c r="AF235" s="21"/>
      <c r="AG235" s="21"/>
      <c r="AH235" s="21"/>
      <c r="AJ235"/>
      <c r="AM235"/>
      <c r="AP235"/>
      <c r="AS235"/>
      <c r="AT235"/>
      <c r="AU235"/>
      <c r="AV235" s="21"/>
      <c r="AW235" s="21"/>
      <c r="AX235" s="21"/>
    </row>
    <row r="236" spans="20:50" x14ac:dyDescent="0.25">
      <c r="T236"/>
      <c r="W236"/>
      <c r="Z236"/>
      <c r="AC236"/>
      <c r="AD236"/>
      <c r="AE236"/>
      <c r="AF236" s="21"/>
      <c r="AG236" s="21"/>
      <c r="AH236" s="21"/>
      <c r="AJ236"/>
      <c r="AM236"/>
      <c r="AP236"/>
      <c r="AS236"/>
      <c r="AT236"/>
      <c r="AU236"/>
      <c r="AV236" s="21"/>
      <c r="AW236" s="21"/>
      <c r="AX236" s="21"/>
    </row>
    <row r="237" spans="20:50" x14ac:dyDescent="0.25">
      <c r="T237"/>
      <c r="W237"/>
      <c r="Z237"/>
      <c r="AC237"/>
      <c r="AD237"/>
      <c r="AE237"/>
      <c r="AF237" s="21"/>
      <c r="AG237" s="21"/>
      <c r="AH237" s="21"/>
      <c r="AJ237"/>
      <c r="AM237"/>
      <c r="AP237"/>
      <c r="AS237"/>
      <c r="AT237"/>
      <c r="AU237"/>
      <c r="AV237" s="21"/>
      <c r="AW237" s="21"/>
      <c r="AX237" s="21"/>
    </row>
    <row r="238" spans="20:50" x14ac:dyDescent="0.25">
      <c r="T238"/>
      <c r="W238"/>
      <c r="Z238"/>
      <c r="AC238"/>
      <c r="AD238"/>
      <c r="AE238"/>
      <c r="AF238" s="21"/>
      <c r="AG238" s="21"/>
      <c r="AH238" s="21"/>
      <c r="AJ238"/>
      <c r="AM238"/>
      <c r="AP238"/>
      <c r="AS238"/>
      <c r="AT238"/>
      <c r="AU238"/>
      <c r="AV238" s="21"/>
      <c r="AW238" s="21"/>
      <c r="AX238" s="21"/>
    </row>
    <row r="239" spans="20:50" x14ac:dyDescent="0.25">
      <c r="T239"/>
      <c r="W239"/>
      <c r="Z239"/>
      <c r="AC239"/>
      <c r="AD239"/>
      <c r="AE239"/>
      <c r="AF239" s="21"/>
      <c r="AG239" s="21"/>
      <c r="AH239" s="21"/>
      <c r="AJ239"/>
      <c r="AM239"/>
      <c r="AP239"/>
      <c r="AS239"/>
      <c r="AT239"/>
      <c r="AU239"/>
      <c r="AV239" s="21"/>
      <c r="AW239" s="21"/>
      <c r="AX239" s="21"/>
    </row>
    <row r="240" spans="20:50" x14ac:dyDescent="0.25">
      <c r="T240"/>
      <c r="W240"/>
      <c r="Z240"/>
      <c r="AC240"/>
      <c r="AD240"/>
      <c r="AE240"/>
      <c r="AF240" s="21"/>
      <c r="AG240" s="21"/>
      <c r="AH240" s="21"/>
      <c r="AJ240"/>
      <c r="AM240"/>
      <c r="AP240"/>
      <c r="AS240"/>
      <c r="AT240"/>
      <c r="AU240"/>
      <c r="AV240" s="21"/>
      <c r="AW240" s="21"/>
      <c r="AX240" s="21"/>
    </row>
    <row r="241" spans="20:50" x14ac:dyDescent="0.25">
      <c r="T241"/>
      <c r="W241"/>
      <c r="Z241"/>
      <c r="AC241"/>
      <c r="AD241"/>
      <c r="AE241"/>
      <c r="AF241" s="21"/>
      <c r="AG241" s="21"/>
      <c r="AH241" s="21"/>
      <c r="AJ241"/>
      <c r="AM241"/>
      <c r="AP241"/>
      <c r="AS241"/>
      <c r="AT241"/>
      <c r="AU241"/>
      <c r="AV241" s="21"/>
      <c r="AW241" s="21"/>
      <c r="AX241" s="21"/>
    </row>
    <row r="242" spans="20:50" x14ac:dyDescent="0.25">
      <c r="T242"/>
      <c r="W242"/>
      <c r="Z242"/>
      <c r="AC242"/>
      <c r="AD242"/>
      <c r="AE242"/>
      <c r="AF242" s="21"/>
      <c r="AG242" s="21"/>
      <c r="AH242" s="21"/>
      <c r="AJ242"/>
      <c r="AM242"/>
      <c r="AP242"/>
      <c r="AS242"/>
      <c r="AT242"/>
      <c r="AU242"/>
      <c r="AV242" s="21"/>
      <c r="AW242" s="21"/>
      <c r="AX242" s="21"/>
    </row>
    <row r="243" spans="20:50" x14ac:dyDescent="0.25">
      <c r="T243"/>
      <c r="W243"/>
      <c r="Z243"/>
      <c r="AC243"/>
      <c r="AD243"/>
      <c r="AE243"/>
      <c r="AF243" s="21"/>
      <c r="AG243" s="21"/>
      <c r="AH243" s="21"/>
      <c r="AJ243"/>
      <c r="AM243"/>
      <c r="AP243"/>
      <c r="AS243"/>
      <c r="AT243"/>
      <c r="AU243"/>
      <c r="AV243" s="21"/>
      <c r="AW243" s="21"/>
      <c r="AX243" s="21"/>
    </row>
    <row r="244" spans="20:50" x14ac:dyDescent="0.25">
      <c r="T244"/>
      <c r="W244"/>
      <c r="Z244"/>
      <c r="AC244"/>
      <c r="AD244"/>
      <c r="AE244"/>
      <c r="AF244" s="21"/>
      <c r="AG244" s="21"/>
      <c r="AH244" s="21"/>
      <c r="AJ244"/>
      <c r="AM244"/>
      <c r="AP244"/>
      <c r="AS244"/>
      <c r="AT244"/>
      <c r="AU244"/>
      <c r="AV244" s="21"/>
      <c r="AW244" s="21"/>
      <c r="AX244" s="21"/>
    </row>
    <row r="245" spans="20:50" x14ac:dyDescent="0.25">
      <c r="T245"/>
      <c r="W245"/>
      <c r="Z245"/>
      <c r="AC245"/>
      <c r="AD245"/>
      <c r="AE245"/>
      <c r="AF245" s="21"/>
      <c r="AG245" s="21"/>
      <c r="AH245" s="21"/>
      <c r="AJ245"/>
      <c r="AM245"/>
      <c r="AP245"/>
      <c r="AS245"/>
      <c r="AT245"/>
      <c r="AU245"/>
      <c r="AV245" s="21"/>
      <c r="AW245" s="21"/>
      <c r="AX245" s="21"/>
    </row>
    <row r="246" spans="20:50" x14ac:dyDescent="0.25">
      <c r="T246"/>
      <c r="W246"/>
      <c r="Z246"/>
      <c r="AC246"/>
      <c r="AD246"/>
      <c r="AE246"/>
      <c r="AF246" s="21"/>
      <c r="AG246" s="21"/>
      <c r="AH246" s="21"/>
      <c r="AJ246"/>
      <c r="AM246"/>
      <c r="AP246"/>
      <c r="AS246"/>
      <c r="AT246"/>
      <c r="AU246"/>
      <c r="AV246" s="21"/>
      <c r="AW246" s="21"/>
      <c r="AX246" s="21"/>
    </row>
    <row r="247" spans="20:50" x14ac:dyDescent="0.25">
      <c r="T247"/>
      <c r="W247"/>
      <c r="Z247"/>
      <c r="AC247"/>
      <c r="AD247"/>
      <c r="AE247"/>
      <c r="AF247" s="21"/>
      <c r="AG247" s="21"/>
      <c r="AH247" s="21"/>
      <c r="AJ247"/>
      <c r="AM247"/>
      <c r="AP247"/>
      <c r="AS247"/>
      <c r="AT247"/>
      <c r="AU247"/>
      <c r="AV247" s="21"/>
      <c r="AW247" s="21"/>
      <c r="AX247" s="21"/>
    </row>
    <row r="248" spans="20:50" x14ac:dyDescent="0.25">
      <c r="T248"/>
      <c r="W248"/>
      <c r="Z248"/>
      <c r="AC248"/>
      <c r="AD248"/>
      <c r="AE248"/>
      <c r="AF248" s="21"/>
      <c r="AG248" s="21"/>
      <c r="AH248" s="21"/>
      <c r="AJ248"/>
      <c r="AM248"/>
      <c r="AP248"/>
      <c r="AS248"/>
      <c r="AT248"/>
      <c r="AU248"/>
      <c r="AV248" s="21"/>
      <c r="AW248" s="21"/>
      <c r="AX248" s="21"/>
    </row>
    <row r="249" spans="20:50" x14ac:dyDescent="0.25">
      <c r="T249"/>
      <c r="W249"/>
      <c r="Z249"/>
      <c r="AC249"/>
      <c r="AD249"/>
      <c r="AE249"/>
      <c r="AF249" s="21"/>
      <c r="AG249" s="21"/>
      <c r="AH249" s="21"/>
      <c r="AJ249"/>
      <c r="AM249"/>
      <c r="AP249"/>
      <c r="AS249"/>
      <c r="AT249"/>
      <c r="AU249"/>
      <c r="AV249" s="21"/>
      <c r="AW249" s="21"/>
      <c r="AX249" s="21"/>
    </row>
    <row r="250" spans="20:50" x14ac:dyDescent="0.25">
      <c r="T250"/>
      <c r="W250"/>
      <c r="Z250"/>
      <c r="AC250"/>
      <c r="AD250"/>
      <c r="AE250"/>
      <c r="AF250" s="21"/>
      <c r="AG250" s="21"/>
      <c r="AH250" s="21"/>
      <c r="AJ250"/>
      <c r="AM250"/>
      <c r="AP250"/>
      <c r="AS250"/>
      <c r="AT250"/>
      <c r="AU250"/>
      <c r="AV250" s="21"/>
      <c r="AW250" s="21"/>
      <c r="AX250" s="21"/>
    </row>
    <row r="251" spans="20:50" x14ac:dyDescent="0.25">
      <c r="T251"/>
      <c r="W251"/>
      <c r="Z251"/>
      <c r="AC251"/>
      <c r="AD251"/>
      <c r="AE251"/>
      <c r="AF251" s="21"/>
      <c r="AG251" s="21"/>
      <c r="AH251" s="21"/>
      <c r="AJ251"/>
      <c r="AM251"/>
      <c r="AP251"/>
      <c r="AS251"/>
      <c r="AT251"/>
      <c r="AU251"/>
      <c r="AV251" s="21"/>
      <c r="AW251" s="21"/>
      <c r="AX251" s="21"/>
    </row>
    <row r="252" spans="20:50" x14ac:dyDescent="0.25">
      <c r="T252"/>
      <c r="W252"/>
      <c r="Z252"/>
      <c r="AC252"/>
      <c r="AD252"/>
      <c r="AE252"/>
      <c r="AF252" s="21"/>
      <c r="AG252" s="21"/>
      <c r="AH252" s="21"/>
      <c r="AJ252"/>
      <c r="AM252"/>
      <c r="AP252"/>
      <c r="AS252"/>
      <c r="AT252"/>
      <c r="AU252"/>
      <c r="AV252" s="21"/>
      <c r="AW252" s="21"/>
      <c r="AX252" s="21"/>
    </row>
    <row r="253" spans="20:50" x14ac:dyDescent="0.25">
      <c r="T253"/>
      <c r="W253"/>
      <c r="Z253"/>
      <c r="AC253"/>
      <c r="AD253"/>
      <c r="AE253"/>
      <c r="AF253" s="21"/>
      <c r="AG253" s="21"/>
      <c r="AH253" s="21"/>
      <c r="AJ253"/>
      <c r="AM253"/>
      <c r="AP253"/>
      <c r="AS253"/>
      <c r="AT253"/>
      <c r="AU253"/>
      <c r="AV253" s="21"/>
      <c r="AW253" s="21"/>
      <c r="AX253" s="21"/>
    </row>
    <row r="254" spans="20:50" x14ac:dyDescent="0.25">
      <c r="T254"/>
      <c r="W254"/>
      <c r="Z254"/>
      <c r="AC254"/>
      <c r="AD254"/>
      <c r="AE254"/>
      <c r="AF254" s="21"/>
      <c r="AG254" s="21"/>
      <c r="AH254" s="21"/>
      <c r="AJ254"/>
      <c r="AM254"/>
      <c r="AP254"/>
      <c r="AS254"/>
      <c r="AT254"/>
      <c r="AU254"/>
      <c r="AV254" s="21"/>
      <c r="AW254" s="21"/>
      <c r="AX254" s="21"/>
    </row>
    <row r="255" spans="20:50" x14ac:dyDescent="0.25">
      <c r="T255"/>
      <c r="W255"/>
      <c r="Z255"/>
      <c r="AC255"/>
      <c r="AD255"/>
      <c r="AE255"/>
      <c r="AF255" s="21"/>
      <c r="AG255" s="21"/>
      <c r="AH255" s="21"/>
      <c r="AJ255"/>
      <c r="AM255"/>
      <c r="AP255"/>
      <c r="AS255"/>
      <c r="AT255"/>
      <c r="AU255"/>
      <c r="AV255" s="21"/>
      <c r="AW255" s="21"/>
      <c r="AX255" s="21"/>
    </row>
    <row r="256" spans="20:50" x14ac:dyDescent="0.25">
      <c r="T256"/>
      <c r="W256"/>
      <c r="Z256"/>
      <c r="AC256"/>
      <c r="AD256"/>
      <c r="AE256"/>
      <c r="AF256" s="21"/>
      <c r="AG256" s="21"/>
      <c r="AH256" s="21"/>
      <c r="AJ256"/>
      <c r="AM256"/>
      <c r="AP256"/>
      <c r="AS256"/>
      <c r="AT256"/>
      <c r="AU256"/>
      <c r="AV256" s="21"/>
      <c r="AW256" s="21"/>
      <c r="AX256" s="21"/>
    </row>
    <row r="257" spans="20:50" x14ac:dyDescent="0.25">
      <c r="T257"/>
      <c r="W257"/>
      <c r="Z257"/>
      <c r="AC257"/>
      <c r="AD257"/>
      <c r="AE257"/>
      <c r="AF257" s="21"/>
      <c r="AG257" s="21"/>
      <c r="AH257" s="21"/>
      <c r="AJ257"/>
      <c r="AM257"/>
      <c r="AP257"/>
      <c r="AS257"/>
      <c r="AT257"/>
      <c r="AU257"/>
      <c r="AV257" s="21"/>
      <c r="AW257" s="21"/>
      <c r="AX257" s="21"/>
    </row>
    <row r="258" spans="20:50" x14ac:dyDescent="0.25">
      <c r="T258"/>
      <c r="W258"/>
      <c r="Z258"/>
      <c r="AC258"/>
      <c r="AD258"/>
      <c r="AE258"/>
      <c r="AF258" s="21"/>
      <c r="AG258" s="21"/>
      <c r="AH258" s="21"/>
      <c r="AJ258"/>
      <c r="AM258"/>
      <c r="AP258"/>
      <c r="AS258"/>
      <c r="AT258"/>
      <c r="AU258"/>
      <c r="AV258" s="21"/>
      <c r="AW258" s="21"/>
      <c r="AX258" s="21"/>
    </row>
    <row r="259" spans="20:50" x14ac:dyDescent="0.25">
      <c r="T259"/>
      <c r="W259"/>
      <c r="Z259"/>
      <c r="AC259"/>
      <c r="AD259"/>
      <c r="AE259"/>
      <c r="AF259" s="21"/>
      <c r="AG259" s="21"/>
      <c r="AH259" s="21"/>
      <c r="AJ259"/>
      <c r="AM259"/>
      <c r="AP259"/>
      <c r="AS259"/>
      <c r="AT259"/>
      <c r="AU259"/>
      <c r="AV259" s="21"/>
      <c r="AW259" s="21"/>
      <c r="AX259" s="21"/>
    </row>
    <row r="260" spans="20:50" x14ac:dyDescent="0.25">
      <c r="T260"/>
      <c r="W260"/>
      <c r="Z260"/>
      <c r="AC260"/>
      <c r="AD260"/>
      <c r="AE260"/>
      <c r="AF260" s="21"/>
      <c r="AG260" s="21"/>
      <c r="AH260" s="21"/>
      <c r="AJ260"/>
      <c r="AM260"/>
      <c r="AP260"/>
      <c r="AS260"/>
      <c r="AT260"/>
      <c r="AU260"/>
      <c r="AV260" s="21"/>
      <c r="AW260" s="21"/>
      <c r="AX260" s="21"/>
    </row>
    <row r="261" spans="20:50" x14ac:dyDescent="0.25">
      <c r="T261"/>
      <c r="W261"/>
      <c r="Z261"/>
      <c r="AC261"/>
      <c r="AD261"/>
      <c r="AE261"/>
      <c r="AF261" s="21"/>
      <c r="AG261" s="21"/>
      <c r="AH261" s="21"/>
      <c r="AJ261"/>
      <c r="AM261"/>
      <c r="AP261"/>
      <c r="AS261"/>
      <c r="AT261"/>
      <c r="AU261"/>
      <c r="AV261" s="21"/>
      <c r="AW261" s="21"/>
      <c r="AX261" s="21"/>
    </row>
    <row r="262" spans="20:50" x14ac:dyDescent="0.25">
      <c r="T262"/>
      <c r="W262"/>
      <c r="Z262"/>
      <c r="AC262"/>
      <c r="AD262"/>
      <c r="AE262"/>
      <c r="AF262" s="21"/>
      <c r="AG262" s="21"/>
      <c r="AH262" s="21"/>
      <c r="AJ262"/>
      <c r="AM262"/>
      <c r="AP262"/>
      <c r="AS262"/>
      <c r="AT262"/>
      <c r="AU262"/>
      <c r="AV262" s="21"/>
      <c r="AW262" s="21"/>
      <c r="AX262" s="21"/>
    </row>
    <row r="263" spans="20:50" x14ac:dyDescent="0.25">
      <c r="T263"/>
      <c r="W263"/>
      <c r="Z263"/>
      <c r="AC263"/>
      <c r="AD263"/>
      <c r="AE263"/>
      <c r="AF263" s="21"/>
      <c r="AG263" s="21"/>
      <c r="AH263" s="21"/>
      <c r="AJ263"/>
      <c r="AM263"/>
      <c r="AP263"/>
      <c r="AS263"/>
      <c r="AT263"/>
      <c r="AU263"/>
      <c r="AV263" s="21"/>
      <c r="AW263" s="21"/>
      <c r="AX263" s="21"/>
    </row>
    <row r="264" spans="20:50" x14ac:dyDescent="0.25">
      <c r="T264"/>
      <c r="W264"/>
      <c r="Z264"/>
      <c r="AC264"/>
      <c r="AD264"/>
      <c r="AE264"/>
      <c r="AF264" s="21"/>
      <c r="AG264" s="21"/>
      <c r="AH264" s="21"/>
      <c r="AJ264"/>
      <c r="AM264"/>
      <c r="AP264"/>
      <c r="AS264"/>
      <c r="AT264"/>
      <c r="AU264"/>
      <c r="AV264" s="21"/>
      <c r="AW264" s="21"/>
      <c r="AX264" s="21"/>
    </row>
    <row r="265" spans="20:50" x14ac:dyDescent="0.25">
      <c r="T265"/>
      <c r="W265"/>
      <c r="Z265"/>
      <c r="AC265"/>
      <c r="AD265"/>
      <c r="AE265"/>
      <c r="AF265" s="21"/>
      <c r="AG265" s="21"/>
      <c r="AH265" s="21"/>
      <c r="AJ265"/>
      <c r="AM265"/>
      <c r="AP265"/>
      <c r="AS265"/>
      <c r="AT265"/>
      <c r="AU265"/>
      <c r="AV265" s="21"/>
      <c r="AW265" s="21"/>
      <c r="AX265" s="21"/>
    </row>
    <row r="266" spans="20:50" x14ac:dyDescent="0.25">
      <c r="T266"/>
      <c r="W266"/>
      <c r="Z266"/>
      <c r="AC266"/>
      <c r="AD266"/>
      <c r="AE266"/>
      <c r="AF266" s="21"/>
      <c r="AG266" s="21"/>
      <c r="AH266" s="21"/>
      <c r="AJ266"/>
      <c r="AM266"/>
      <c r="AP266"/>
      <c r="AS266"/>
      <c r="AT266"/>
      <c r="AU266"/>
      <c r="AV266" s="21"/>
      <c r="AW266" s="21"/>
      <c r="AX266" s="21"/>
    </row>
    <row r="267" spans="20:50" x14ac:dyDescent="0.25">
      <c r="T267"/>
      <c r="W267"/>
      <c r="Z267"/>
      <c r="AC267"/>
      <c r="AD267"/>
      <c r="AE267"/>
      <c r="AF267" s="21"/>
      <c r="AG267" s="21"/>
      <c r="AH267" s="21"/>
      <c r="AJ267"/>
      <c r="AM267"/>
      <c r="AP267"/>
      <c r="AS267"/>
      <c r="AT267"/>
      <c r="AU267"/>
      <c r="AV267" s="21"/>
      <c r="AW267" s="21"/>
      <c r="AX267" s="21"/>
    </row>
    <row r="268" spans="20:50" x14ac:dyDescent="0.25">
      <c r="T268"/>
      <c r="W268"/>
      <c r="Z268"/>
      <c r="AC268"/>
      <c r="AD268"/>
      <c r="AE268"/>
      <c r="AF268" s="21"/>
      <c r="AG268" s="21"/>
      <c r="AH268" s="21"/>
      <c r="AJ268"/>
      <c r="AM268"/>
      <c r="AP268"/>
      <c r="AS268"/>
      <c r="AT268"/>
      <c r="AU268"/>
      <c r="AV268" s="21"/>
      <c r="AW268" s="21"/>
      <c r="AX268" s="21"/>
    </row>
    <row r="269" spans="20:50" x14ac:dyDescent="0.25">
      <c r="T269"/>
      <c r="W269"/>
      <c r="Z269"/>
      <c r="AC269"/>
      <c r="AD269"/>
      <c r="AE269"/>
      <c r="AF269" s="21"/>
      <c r="AG269" s="21"/>
      <c r="AH269" s="21"/>
      <c r="AJ269"/>
      <c r="AM269"/>
      <c r="AP269"/>
      <c r="AS269"/>
      <c r="AT269"/>
      <c r="AU269"/>
      <c r="AV269" s="21"/>
      <c r="AW269" s="21"/>
      <c r="AX269" s="21"/>
    </row>
    <row r="270" spans="20:50" x14ac:dyDescent="0.25">
      <c r="T270"/>
      <c r="W270"/>
      <c r="Z270"/>
      <c r="AC270"/>
      <c r="AD270"/>
      <c r="AE270"/>
      <c r="AF270" s="21"/>
      <c r="AG270" s="21"/>
      <c r="AH270" s="21"/>
      <c r="AJ270"/>
      <c r="AM270"/>
      <c r="AP270"/>
      <c r="AS270"/>
      <c r="AT270"/>
      <c r="AU270"/>
      <c r="AV270" s="21"/>
      <c r="AW270" s="21"/>
      <c r="AX270" s="21"/>
    </row>
    <row r="271" spans="20:50" x14ac:dyDescent="0.25">
      <c r="T271"/>
      <c r="W271"/>
      <c r="Z271"/>
      <c r="AC271"/>
      <c r="AD271"/>
      <c r="AE271"/>
      <c r="AF271" s="21"/>
      <c r="AG271" s="21"/>
      <c r="AH271" s="21"/>
      <c r="AJ271"/>
      <c r="AM271"/>
      <c r="AP271"/>
      <c r="AS271"/>
      <c r="AT271"/>
      <c r="AU271"/>
      <c r="AV271" s="21"/>
      <c r="AW271" s="21"/>
      <c r="AX271" s="21"/>
    </row>
    <row r="272" spans="20:50" x14ac:dyDescent="0.25">
      <c r="T272"/>
      <c r="W272"/>
      <c r="Z272"/>
      <c r="AC272"/>
      <c r="AD272"/>
      <c r="AE272"/>
      <c r="AF272" s="21"/>
      <c r="AG272" s="21"/>
      <c r="AH272" s="21"/>
      <c r="AJ272"/>
      <c r="AM272"/>
      <c r="AP272"/>
      <c r="AS272"/>
      <c r="AT272"/>
      <c r="AU272"/>
      <c r="AV272" s="21"/>
      <c r="AW272" s="21"/>
      <c r="AX272" s="21"/>
    </row>
    <row r="273" spans="20:50" x14ac:dyDescent="0.25">
      <c r="T273"/>
      <c r="W273"/>
      <c r="Z273"/>
      <c r="AC273"/>
      <c r="AD273"/>
      <c r="AE273"/>
      <c r="AF273" s="21"/>
      <c r="AG273" s="21"/>
      <c r="AH273" s="21"/>
      <c r="AJ273"/>
      <c r="AM273"/>
      <c r="AP273"/>
      <c r="AS273"/>
      <c r="AT273"/>
      <c r="AU273"/>
      <c r="AV273" s="21"/>
      <c r="AW273" s="21"/>
      <c r="AX273" s="21"/>
    </row>
    <row r="274" spans="20:50" x14ac:dyDescent="0.25">
      <c r="T274"/>
      <c r="W274"/>
      <c r="Z274"/>
      <c r="AC274"/>
      <c r="AD274"/>
      <c r="AE274"/>
      <c r="AF274" s="21"/>
      <c r="AG274" s="21"/>
      <c r="AH274" s="21"/>
      <c r="AJ274"/>
      <c r="AM274"/>
      <c r="AP274"/>
      <c r="AS274"/>
      <c r="AT274"/>
      <c r="AU274"/>
      <c r="AV274" s="21"/>
      <c r="AW274" s="21"/>
      <c r="AX274" s="21"/>
    </row>
    <row r="275" spans="20:50" x14ac:dyDescent="0.25">
      <c r="T275"/>
      <c r="W275"/>
      <c r="Z275"/>
      <c r="AC275"/>
      <c r="AD275"/>
      <c r="AE275"/>
      <c r="AF275" s="21"/>
      <c r="AG275" s="21"/>
      <c r="AH275" s="21"/>
      <c r="AJ275"/>
      <c r="AM275"/>
      <c r="AP275"/>
      <c r="AS275"/>
      <c r="AT275"/>
      <c r="AU275"/>
      <c r="AV275" s="21"/>
      <c r="AW275" s="21"/>
      <c r="AX275" s="21"/>
    </row>
    <row r="276" spans="20:50" x14ac:dyDescent="0.25">
      <c r="T276"/>
      <c r="W276"/>
      <c r="Z276"/>
      <c r="AC276"/>
      <c r="AD276"/>
      <c r="AE276"/>
      <c r="AF276" s="21"/>
      <c r="AG276" s="21"/>
      <c r="AH276" s="21"/>
      <c r="AJ276"/>
      <c r="AM276"/>
      <c r="AP276"/>
      <c r="AS276"/>
      <c r="AT276"/>
      <c r="AU276"/>
      <c r="AV276" s="21"/>
      <c r="AW276" s="21"/>
      <c r="AX276" s="21"/>
    </row>
    <row r="277" spans="20:50" x14ac:dyDescent="0.25">
      <c r="T277"/>
      <c r="W277"/>
      <c r="Z277"/>
      <c r="AC277"/>
      <c r="AD277"/>
      <c r="AE277"/>
      <c r="AF277" s="21"/>
      <c r="AG277" s="21"/>
      <c r="AH277" s="21"/>
      <c r="AJ277"/>
      <c r="AM277"/>
      <c r="AP277"/>
      <c r="AS277"/>
      <c r="AT277"/>
      <c r="AU277"/>
      <c r="AV277" s="21"/>
      <c r="AW277" s="21"/>
      <c r="AX277" s="21"/>
    </row>
    <row r="278" spans="20:50" x14ac:dyDescent="0.25">
      <c r="T278"/>
      <c r="W278"/>
      <c r="Z278"/>
      <c r="AC278"/>
      <c r="AD278"/>
      <c r="AE278"/>
      <c r="AF278" s="21"/>
      <c r="AG278" s="21"/>
      <c r="AH278" s="21"/>
      <c r="AJ278"/>
      <c r="AM278"/>
      <c r="AP278"/>
      <c r="AS278"/>
      <c r="AT278"/>
      <c r="AU278"/>
      <c r="AV278" s="21"/>
      <c r="AW278" s="21"/>
      <c r="AX278" s="21"/>
    </row>
    <row r="279" spans="20:50" x14ac:dyDescent="0.25">
      <c r="T279"/>
      <c r="W279"/>
      <c r="Z279"/>
      <c r="AC279"/>
      <c r="AD279"/>
      <c r="AE279"/>
      <c r="AF279" s="21"/>
      <c r="AG279" s="21"/>
      <c r="AH279" s="21"/>
      <c r="AJ279"/>
      <c r="AM279"/>
      <c r="AP279"/>
      <c r="AS279"/>
      <c r="AT279"/>
      <c r="AU279"/>
      <c r="AV279" s="21"/>
      <c r="AW279" s="21"/>
      <c r="AX279" s="21"/>
    </row>
    <row r="280" spans="20:50" x14ac:dyDescent="0.25">
      <c r="T280"/>
      <c r="W280"/>
      <c r="Z280"/>
      <c r="AC280"/>
      <c r="AD280"/>
      <c r="AE280"/>
      <c r="AF280" s="21"/>
      <c r="AG280" s="21"/>
      <c r="AH280" s="21"/>
      <c r="AJ280"/>
      <c r="AM280"/>
      <c r="AP280"/>
      <c r="AS280"/>
      <c r="AT280"/>
      <c r="AU280"/>
      <c r="AV280" s="21"/>
      <c r="AW280" s="21"/>
      <c r="AX280" s="21"/>
    </row>
    <row r="281" spans="20:50" x14ac:dyDescent="0.25">
      <c r="T281"/>
      <c r="W281"/>
      <c r="Z281"/>
      <c r="AC281"/>
      <c r="AD281"/>
      <c r="AE281"/>
      <c r="AF281" s="21"/>
      <c r="AG281" s="21"/>
      <c r="AH281" s="21"/>
      <c r="AJ281"/>
      <c r="AM281"/>
      <c r="AP281"/>
      <c r="AS281"/>
      <c r="AT281"/>
      <c r="AU281"/>
      <c r="AV281" s="21"/>
      <c r="AW281" s="21"/>
      <c r="AX281" s="21"/>
    </row>
    <row r="282" spans="20:50" x14ac:dyDescent="0.25">
      <c r="T282"/>
      <c r="W282"/>
      <c r="Z282"/>
      <c r="AC282"/>
      <c r="AD282"/>
      <c r="AE282"/>
      <c r="AF282" s="21"/>
      <c r="AG282" s="21"/>
      <c r="AH282" s="21"/>
      <c r="AJ282"/>
      <c r="AM282"/>
      <c r="AP282"/>
      <c r="AS282"/>
      <c r="AT282"/>
      <c r="AU282"/>
      <c r="AV282" s="21"/>
      <c r="AW282" s="21"/>
      <c r="AX282" s="21"/>
    </row>
    <row r="283" spans="20:50" x14ac:dyDescent="0.25">
      <c r="T283"/>
      <c r="W283"/>
      <c r="Z283"/>
      <c r="AC283"/>
      <c r="AD283"/>
      <c r="AE283"/>
      <c r="AF283" s="21"/>
      <c r="AG283" s="21"/>
      <c r="AH283" s="21"/>
      <c r="AJ283"/>
      <c r="AM283"/>
      <c r="AP283"/>
      <c r="AS283"/>
      <c r="AT283"/>
      <c r="AU283"/>
      <c r="AV283" s="21"/>
      <c r="AW283" s="21"/>
      <c r="AX283" s="21"/>
    </row>
    <row r="284" spans="20:50" x14ac:dyDescent="0.25">
      <c r="T284"/>
      <c r="W284"/>
      <c r="Z284"/>
      <c r="AC284"/>
      <c r="AD284"/>
      <c r="AE284"/>
      <c r="AF284" s="21"/>
      <c r="AG284" s="21"/>
      <c r="AH284" s="21"/>
      <c r="AJ284"/>
      <c r="AM284"/>
      <c r="AP284"/>
      <c r="AS284"/>
      <c r="AT284"/>
      <c r="AU284"/>
      <c r="AV284" s="21"/>
      <c r="AW284" s="21"/>
      <c r="AX284" s="21"/>
    </row>
    <row r="285" spans="20:50" x14ac:dyDescent="0.25">
      <c r="T285"/>
      <c r="W285"/>
      <c r="Z285"/>
      <c r="AC285"/>
      <c r="AD285"/>
      <c r="AE285"/>
      <c r="AF285" s="21"/>
      <c r="AG285" s="21"/>
      <c r="AH285" s="21"/>
      <c r="AJ285"/>
      <c r="AM285"/>
      <c r="AP285"/>
      <c r="AS285"/>
      <c r="AT285"/>
      <c r="AU285"/>
      <c r="AV285" s="21"/>
      <c r="AW285" s="21"/>
      <c r="AX285" s="21"/>
    </row>
    <row r="286" spans="20:50" x14ac:dyDescent="0.25">
      <c r="T286"/>
      <c r="W286"/>
      <c r="Z286"/>
      <c r="AC286"/>
      <c r="AD286"/>
      <c r="AE286"/>
      <c r="AF286" s="21"/>
      <c r="AG286" s="21"/>
      <c r="AH286" s="21"/>
      <c r="AJ286"/>
      <c r="AM286"/>
      <c r="AP286"/>
      <c r="AS286"/>
      <c r="AT286"/>
      <c r="AU286"/>
      <c r="AV286" s="21"/>
      <c r="AW286" s="21"/>
      <c r="AX286" s="21"/>
    </row>
    <row r="287" spans="20:50" x14ac:dyDescent="0.25">
      <c r="T287"/>
      <c r="W287"/>
      <c r="Z287"/>
      <c r="AC287"/>
      <c r="AD287"/>
      <c r="AE287"/>
      <c r="AF287" s="21"/>
      <c r="AG287" s="21"/>
      <c r="AH287" s="21"/>
      <c r="AJ287"/>
      <c r="AM287"/>
      <c r="AP287"/>
      <c r="AS287"/>
      <c r="AT287"/>
      <c r="AU287"/>
      <c r="AV287" s="21"/>
      <c r="AW287" s="21"/>
      <c r="AX287" s="21"/>
    </row>
    <row r="288" spans="20:50" x14ac:dyDescent="0.25">
      <c r="T288"/>
      <c r="W288"/>
      <c r="Z288"/>
      <c r="AC288"/>
      <c r="AD288"/>
      <c r="AE288"/>
      <c r="AF288" s="21"/>
      <c r="AG288" s="21"/>
      <c r="AH288" s="21"/>
      <c r="AJ288"/>
      <c r="AM288"/>
      <c r="AP288"/>
      <c r="AS288"/>
      <c r="AT288"/>
      <c r="AU288"/>
      <c r="AV288" s="21"/>
      <c r="AW288" s="21"/>
      <c r="AX288" s="21"/>
    </row>
    <row r="289" spans="20:50" x14ac:dyDescent="0.25">
      <c r="T289"/>
      <c r="W289"/>
      <c r="Z289"/>
      <c r="AC289"/>
      <c r="AD289"/>
      <c r="AE289"/>
      <c r="AF289" s="21"/>
      <c r="AG289" s="21"/>
      <c r="AH289" s="21"/>
      <c r="AJ289"/>
      <c r="AM289"/>
      <c r="AP289"/>
      <c r="AS289"/>
      <c r="AT289"/>
      <c r="AU289"/>
      <c r="AV289" s="21"/>
      <c r="AW289" s="21"/>
      <c r="AX289" s="21"/>
    </row>
    <row r="290" spans="20:50" x14ac:dyDescent="0.25">
      <c r="T290"/>
      <c r="W290"/>
      <c r="Z290"/>
      <c r="AC290"/>
      <c r="AD290"/>
      <c r="AE290"/>
      <c r="AF290" s="21"/>
      <c r="AG290" s="21"/>
      <c r="AH290" s="21"/>
      <c r="AJ290"/>
      <c r="AM290"/>
      <c r="AP290"/>
      <c r="AS290"/>
      <c r="AT290"/>
      <c r="AU290"/>
      <c r="AV290" s="21"/>
      <c r="AW290" s="21"/>
      <c r="AX290" s="21"/>
    </row>
    <row r="291" spans="20:50" x14ac:dyDescent="0.25">
      <c r="T291"/>
      <c r="W291"/>
      <c r="Z291"/>
      <c r="AC291"/>
      <c r="AD291"/>
      <c r="AE291"/>
      <c r="AF291" s="21"/>
      <c r="AG291" s="21"/>
      <c r="AH291" s="21"/>
      <c r="AJ291"/>
      <c r="AM291"/>
      <c r="AP291"/>
      <c r="AS291"/>
      <c r="AT291"/>
      <c r="AU291"/>
      <c r="AV291" s="21"/>
      <c r="AW291" s="21"/>
      <c r="AX291" s="21"/>
    </row>
    <row r="292" spans="20:50" x14ac:dyDescent="0.25">
      <c r="T292"/>
      <c r="W292"/>
      <c r="Z292"/>
      <c r="AC292"/>
      <c r="AD292"/>
      <c r="AE292"/>
      <c r="AF292" s="21"/>
      <c r="AG292" s="21"/>
      <c r="AH292" s="21"/>
      <c r="AJ292"/>
      <c r="AM292"/>
      <c r="AP292"/>
      <c r="AS292"/>
      <c r="AT292"/>
      <c r="AU292"/>
      <c r="AV292" s="21"/>
      <c r="AW292" s="21"/>
      <c r="AX292" s="21"/>
    </row>
    <row r="293" spans="20:50" x14ac:dyDescent="0.25">
      <c r="T293"/>
      <c r="W293"/>
      <c r="Z293"/>
      <c r="AC293"/>
      <c r="AD293"/>
      <c r="AE293"/>
      <c r="AF293" s="21"/>
      <c r="AG293" s="21"/>
      <c r="AH293" s="21"/>
      <c r="AJ293"/>
      <c r="AM293"/>
      <c r="AP293"/>
      <c r="AS293"/>
      <c r="AT293"/>
      <c r="AU293"/>
      <c r="AV293" s="21"/>
      <c r="AW293" s="21"/>
      <c r="AX293" s="21"/>
    </row>
    <row r="294" spans="20:50" x14ac:dyDescent="0.25">
      <c r="T294"/>
      <c r="W294"/>
      <c r="Z294"/>
      <c r="AC294"/>
      <c r="AD294"/>
      <c r="AE294"/>
      <c r="AF294" s="21"/>
      <c r="AG294" s="21"/>
      <c r="AH294" s="21"/>
      <c r="AJ294"/>
      <c r="AM294"/>
      <c r="AP294"/>
      <c r="AS294"/>
      <c r="AT294"/>
      <c r="AU294"/>
      <c r="AV294" s="21"/>
      <c r="AW294" s="21"/>
      <c r="AX294" s="21"/>
    </row>
    <row r="295" spans="20:50" x14ac:dyDescent="0.25">
      <c r="T295"/>
      <c r="W295"/>
      <c r="Z295"/>
      <c r="AC295"/>
      <c r="AD295"/>
      <c r="AE295"/>
      <c r="AF295" s="21"/>
      <c r="AG295" s="21"/>
      <c r="AH295" s="21"/>
      <c r="AJ295"/>
      <c r="AM295"/>
      <c r="AP295"/>
      <c r="AS295"/>
      <c r="AT295"/>
      <c r="AU295"/>
      <c r="AV295" s="21"/>
      <c r="AW295" s="21"/>
      <c r="AX295" s="21"/>
    </row>
    <row r="296" spans="20:50" x14ac:dyDescent="0.25">
      <c r="T296"/>
      <c r="W296"/>
      <c r="Z296"/>
      <c r="AC296"/>
      <c r="AD296"/>
      <c r="AE296"/>
      <c r="AF296" s="21"/>
      <c r="AG296" s="21"/>
      <c r="AH296" s="21"/>
      <c r="AJ296"/>
      <c r="AM296"/>
      <c r="AP296"/>
      <c r="AS296"/>
      <c r="AT296"/>
      <c r="AU296"/>
      <c r="AV296" s="21"/>
      <c r="AW296" s="21"/>
      <c r="AX296" s="21"/>
    </row>
    <row r="297" spans="20:50" x14ac:dyDescent="0.25">
      <c r="T297"/>
      <c r="W297"/>
      <c r="Z297"/>
      <c r="AC297"/>
      <c r="AD297"/>
      <c r="AE297"/>
      <c r="AF297" s="21"/>
      <c r="AG297" s="21"/>
      <c r="AH297" s="21"/>
      <c r="AJ297"/>
      <c r="AM297"/>
      <c r="AP297"/>
      <c r="AS297"/>
      <c r="AT297"/>
      <c r="AU297"/>
      <c r="AV297" s="21"/>
      <c r="AW297" s="21"/>
      <c r="AX297" s="21"/>
    </row>
    <row r="298" spans="20:50" x14ac:dyDescent="0.25">
      <c r="T298"/>
      <c r="W298"/>
      <c r="Z298"/>
      <c r="AC298"/>
      <c r="AD298"/>
      <c r="AE298"/>
      <c r="AF298" s="21"/>
      <c r="AG298" s="21"/>
      <c r="AH298" s="21"/>
      <c r="AJ298"/>
      <c r="AM298"/>
      <c r="AP298"/>
      <c r="AS298"/>
      <c r="AT298"/>
      <c r="AU298"/>
      <c r="AV298" s="21"/>
      <c r="AW298" s="21"/>
      <c r="AX298" s="21"/>
    </row>
    <row r="299" spans="20:50" x14ac:dyDescent="0.25">
      <c r="T299"/>
      <c r="W299"/>
      <c r="Z299"/>
      <c r="AC299"/>
      <c r="AD299"/>
      <c r="AE299"/>
      <c r="AF299" s="21"/>
      <c r="AG299" s="21"/>
      <c r="AH299" s="21"/>
      <c r="AJ299"/>
      <c r="AM299"/>
      <c r="AP299"/>
      <c r="AS299"/>
      <c r="AT299"/>
      <c r="AU299"/>
      <c r="AV299" s="21"/>
      <c r="AW299" s="21"/>
      <c r="AX299" s="21"/>
    </row>
    <row r="300" spans="20:50" x14ac:dyDescent="0.25">
      <c r="T300"/>
      <c r="W300"/>
      <c r="Z300"/>
      <c r="AC300"/>
      <c r="AD300"/>
      <c r="AE300"/>
      <c r="AF300" s="21"/>
      <c r="AG300" s="21"/>
      <c r="AH300" s="21"/>
      <c r="AJ300"/>
      <c r="AM300"/>
      <c r="AP300"/>
      <c r="AS300"/>
      <c r="AT300"/>
      <c r="AU300"/>
      <c r="AV300" s="21"/>
      <c r="AW300" s="21"/>
      <c r="AX300" s="21"/>
    </row>
    <row r="301" spans="20:50" x14ac:dyDescent="0.25">
      <c r="T301"/>
      <c r="W301"/>
      <c r="Z301"/>
      <c r="AC301"/>
      <c r="AD301"/>
      <c r="AE301"/>
      <c r="AF301" s="21"/>
      <c r="AG301" s="21"/>
      <c r="AH301" s="21"/>
      <c r="AJ301"/>
      <c r="AM301"/>
      <c r="AP301"/>
      <c r="AS301"/>
      <c r="AT301"/>
      <c r="AU301"/>
      <c r="AV301" s="21"/>
      <c r="AW301" s="21"/>
      <c r="AX301" s="21"/>
    </row>
    <row r="302" spans="20:50" x14ac:dyDescent="0.25">
      <c r="T302"/>
      <c r="W302"/>
      <c r="Z302"/>
      <c r="AC302"/>
      <c r="AD302"/>
      <c r="AE302"/>
      <c r="AF302" s="21"/>
      <c r="AG302" s="21"/>
      <c r="AH302" s="21"/>
      <c r="AJ302"/>
      <c r="AM302"/>
      <c r="AP302"/>
      <c r="AS302"/>
      <c r="AT302"/>
      <c r="AU302"/>
      <c r="AV302" s="21"/>
      <c r="AW302" s="21"/>
      <c r="AX302" s="21"/>
    </row>
    <row r="303" spans="20:50" x14ac:dyDescent="0.25">
      <c r="T303"/>
      <c r="W303"/>
      <c r="Z303"/>
      <c r="AC303"/>
      <c r="AD303"/>
      <c r="AE303"/>
      <c r="AF303" s="21"/>
      <c r="AG303" s="21"/>
      <c r="AH303" s="21"/>
      <c r="AJ303"/>
      <c r="AM303"/>
      <c r="AP303"/>
      <c r="AS303"/>
      <c r="AT303"/>
      <c r="AU303"/>
      <c r="AV303" s="21"/>
      <c r="AW303" s="21"/>
      <c r="AX303" s="21"/>
    </row>
    <row r="304" spans="20:50" x14ac:dyDescent="0.25">
      <c r="T304"/>
      <c r="W304"/>
      <c r="Z304"/>
      <c r="AC304"/>
      <c r="AD304"/>
      <c r="AE304"/>
      <c r="AF304" s="21"/>
      <c r="AG304" s="21"/>
      <c r="AH304" s="21"/>
      <c r="AJ304"/>
      <c r="AM304"/>
      <c r="AP304"/>
      <c r="AS304"/>
      <c r="AT304"/>
      <c r="AU304"/>
      <c r="AV304" s="21"/>
      <c r="AW304" s="21"/>
      <c r="AX304" s="21"/>
    </row>
    <row r="305" spans="20:50" x14ac:dyDescent="0.25">
      <c r="T305"/>
      <c r="W305"/>
      <c r="Z305"/>
      <c r="AC305"/>
      <c r="AD305"/>
      <c r="AE305"/>
      <c r="AF305" s="21"/>
      <c r="AG305" s="21"/>
      <c r="AH305" s="21"/>
      <c r="AJ305"/>
      <c r="AM305"/>
      <c r="AP305"/>
      <c r="AS305"/>
      <c r="AT305"/>
      <c r="AU305"/>
      <c r="AV305" s="21"/>
      <c r="AW305" s="21"/>
      <c r="AX305" s="21"/>
    </row>
    <row r="306" spans="20:50" x14ac:dyDescent="0.25">
      <c r="T306"/>
      <c r="W306"/>
      <c r="Z306"/>
      <c r="AC306"/>
      <c r="AD306"/>
      <c r="AE306"/>
      <c r="AF306" s="21"/>
      <c r="AG306" s="21"/>
      <c r="AH306" s="21"/>
      <c r="AJ306"/>
      <c r="AM306"/>
      <c r="AP306"/>
      <c r="AS306"/>
      <c r="AT306"/>
      <c r="AU306"/>
      <c r="AV306" s="21"/>
      <c r="AW306" s="21"/>
      <c r="AX306" s="21"/>
    </row>
    <row r="307" spans="20:50" x14ac:dyDescent="0.25">
      <c r="T307"/>
      <c r="W307"/>
      <c r="Z307"/>
      <c r="AC307"/>
      <c r="AD307"/>
      <c r="AE307"/>
      <c r="AF307" s="21"/>
      <c r="AG307" s="21"/>
      <c r="AH307" s="21"/>
      <c r="AJ307"/>
      <c r="AM307"/>
      <c r="AP307"/>
      <c r="AS307"/>
      <c r="AT307"/>
      <c r="AU307"/>
      <c r="AV307" s="21"/>
      <c r="AW307" s="21"/>
      <c r="AX307" s="21"/>
    </row>
    <row r="308" spans="20:50" x14ac:dyDescent="0.25">
      <c r="T308"/>
      <c r="W308"/>
      <c r="Z308"/>
      <c r="AC308"/>
      <c r="AD308"/>
      <c r="AE308"/>
      <c r="AF308" s="21"/>
      <c r="AG308" s="21"/>
      <c r="AH308" s="21"/>
      <c r="AJ308"/>
      <c r="AM308"/>
      <c r="AP308"/>
      <c r="AS308"/>
      <c r="AT308"/>
      <c r="AU308"/>
      <c r="AV308" s="21"/>
      <c r="AW308" s="21"/>
      <c r="AX308" s="21"/>
    </row>
    <row r="309" spans="20:50" x14ac:dyDescent="0.25">
      <c r="T309"/>
      <c r="W309"/>
      <c r="Z309"/>
      <c r="AC309"/>
      <c r="AD309"/>
      <c r="AE309"/>
      <c r="AF309" s="21"/>
      <c r="AG309" s="21"/>
      <c r="AH309" s="21"/>
      <c r="AJ309"/>
      <c r="AM309"/>
      <c r="AP309"/>
      <c r="AS309"/>
      <c r="AT309"/>
      <c r="AU309"/>
      <c r="AV309" s="21"/>
      <c r="AW309" s="21"/>
      <c r="AX309" s="21"/>
    </row>
    <row r="310" spans="20:50" x14ac:dyDescent="0.25">
      <c r="T310"/>
      <c r="W310"/>
      <c r="Z310"/>
      <c r="AC310"/>
      <c r="AD310"/>
      <c r="AE310"/>
      <c r="AF310" s="21"/>
      <c r="AG310" s="21"/>
      <c r="AH310" s="21"/>
      <c r="AJ310"/>
      <c r="AM310"/>
      <c r="AP310"/>
      <c r="AS310"/>
      <c r="AT310"/>
      <c r="AU310"/>
      <c r="AV310" s="21"/>
      <c r="AW310" s="21"/>
      <c r="AX310" s="21"/>
    </row>
    <row r="311" spans="20:50" x14ac:dyDescent="0.25">
      <c r="T311"/>
      <c r="W311"/>
      <c r="Z311"/>
      <c r="AC311"/>
      <c r="AD311"/>
      <c r="AE311"/>
      <c r="AF311" s="21"/>
      <c r="AG311" s="21"/>
      <c r="AH311" s="21"/>
      <c r="AJ311"/>
      <c r="AM311"/>
      <c r="AP311"/>
      <c r="AS311"/>
      <c r="AT311"/>
      <c r="AU311"/>
      <c r="AV311" s="21"/>
      <c r="AW311" s="21"/>
      <c r="AX311" s="21"/>
    </row>
    <row r="312" spans="20:50" x14ac:dyDescent="0.25">
      <c r="T312"/>
      <c r="W312"/>
      <c r="Z312"/>
      <c r="AC312"/>
      <c r="AD312"/>
      <c r="AE312"/>
      <c r="AF312" s="21"/>
      <c r="AG312" s="21"/>
      <c r="AH312" s="21"/>
      <c r="AJ312"/>
      <c r="AM312"/>
      <c r="AP312"/>
      <c r="AS312"/>
      <c r="AT312"/>
      <c r="AU312"/>
      <c r="AV312" s="21"/>
      <c r="AW312" s="21"/>
      <c r="AX312" s="21"/>
    </row>
    <row r="313" spans="20:50" x14ac:dyDescent="0.25">
      <c r="T313"/>
      <c r="W313"/>
      <c r="Z313"/>
      <c r="AC313"/>
      <c r="AD313"/>
      <c r="AE313"/>
      <c r="AF313" s="21"/>
      <c r="AG313" s="21"/>
      <c r="AH313" s="21"/>
      <c r="AJ313"/>
      <c r="AM313"/>
      <c r="AP313"/>
      <c r="AS313"/>
      <c r="AT313"/>
      <c r="AU313"/>
      <c r="AV313" s="21"/>
      <c r="AW313" s="21"/>
      <c r="AX313" s="21"/>
    </row>
    <row r="314" spans="20:50" x14ac:dyDescent="0.25">
      <c r="T314"/>
      <c r="W314"/>
      <c r="Z314"/>
      <c r="AC314"/>
      <c r="AD314"/>
      <c r="AE314"/>
      <c r="AF314" s="21"/>
      <c r="AG314" s="21"/>
      <c r="AH314" s="21"/>
      <c r="AJ314"/>
      <c r="AM314"/>
      <c r="AP314"/>
      <c r="AS314"/>
      <c r="AT314"/>
      <c r="AU314"/>
      <c r="AV314" s="21"/>
      <c r="AW314" s="21"/>
      <c r="AX314" s="21"/>
    </row>
    <row r="315" spans="20:50" x14ac:dyDescent="0.25">
      <c r="T315"/>
      <c r="W315"/>
      <c r="Z315"/>
      <c r="AC315"/>
      <c r="AD315"/>
      <c r="AE315"/>
      <c r="AF315" s="21"/>
      <c r="AG315" s="21"/>
      <c r="AH315" s="21"/>
      <c r="AJ315"/>
      <c r="AM315"/>
      <c r="AP315"/>
      <c r="AS315"/>
      <c r="AT315"/>
      <c r="AU315"/>
      <c r="AV315" s="21"/>
      <c r="AW315" s="21"/>
      <c r="AX315" s="21"/>
    </row>
    <row r="316" spans="20:50" x14ac:dyDescent="0.25">
      <c r="T316"/>
      <c r="W316"/>
      <c r="Z316"/>
      <c r="AC316"/>
      <c r="AD316"/>
      <c r="AE316"/>
      <c r="AF316" s="21"/>
      <c r="AG316" s="21"/>
      <c r="AH316" s="21"/>
      <c r="AJ316"/>
      <c r="AM316"/>
      <c r="AP316"/>
      <c r="AS316"/>
      <c r="AT316"/>
      <c r="AU316"/>
      <c r="AV316" s="21"/>
      <c r="AW316" s="21"/>
      <c r="AX316" s="21"/>
    </row>
    <row r="317" spans="20:50" x14ac:dyDescent="0.25">
      <c r="T317"/>
      <c r="W317"/>
      <c r="Z317"/>
      <c r="AC317"/>
      <c r="AD317"/>
      <c r="AE317"/>
      <c r="AF317" s="21"/>
      <c r="AG317" s="21"/>
      <c r="AH317" s="21"/>
    </row>
  </sheetData>
  <autoFilter ref="AJ2:AY146" xr:uid="{00000000-0001-0000-0500-000000000000}"/>
  <phoneticPr fontId="11" type="noConversion"/>
  <printOptions horizontalCentered="1"/>
  <pageMargins left="0.39370078740157483" right="0.39370078740157483" top="0" bottom="0" header="0.31496062992125984" footer="0.31496062992125984"/>
  <pageSetup paperSize="9" scale="79" fitToHeight="0" orientation="portrait" r:id="rId1"/>
  <rowBreaks count="1" manualBreakCount="1">
    <brk id="83" max="7" man="1"/>
  </rowBreak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8" ma:contentTypeDescription="Criar um novo documento." ma:contentTypeScope="" ma:versionID="9e50a6b153fe9ce37d19685146110db3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4951d424677310311b70e2f81fde4431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71C5C9-B8CB-4BE3-A96A-34DA00E7D8C1}">
  <ds:schemaRefs>
    <ds:schemaRef ds:uri="http://purl.org/dc/elements/1.1/"/>
    <ds:schemaRef ds:uri="c35e4f75-eaa2-4dd1-ab95-a084439e3b5f"/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d4d6c8fc-015c-4e10-8a88-5af50934058e"/>
  </ds:schemaRefs>
</ds:datastoreItem>
</file>

<file path=customXml/itemProps3.xml><?xml version="1.0" encoding="utf-8"?>
<ds:datastoreItem xmlns:ds="http://schemas.openxmlformats.org/officeDocument/2006/customXml" ds:itemID="{561D617D-C087-4461-8AF9-5CF55BCB13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Demonstrativo geral PCG</vt:lpstr>
      <vt:lpstr>Detalhamento RCL</vt:lpstr>
      <vt:lpstr>Resumo PCG e Gratuidade</vt:lpstr>
      <vt:lpstr>Realizações elegíveis</vt:lpstr>
      <vt:lpstr>'Realizações elegíveis'!Area_de_impressao</vt:lpstr>
      <vt:lpstr>'Resumo PCG e Gratuidade'!Area_de_impressao</vt:lpstr>
      <vt:lpstr>'Realizações elegíveis'!Titulos_de_impressao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Bernardo Blazuti Barreto Goncalves</cp:lastModifiedBy>
  <cp:revision/>
  <cp:lastPrinted>2026-03-05T13:05:55Z</cp:lastPrinted>
  <dcterms:created xsi:type="dcterms:W3CDTF">2015-10-28T18:49:58Z</dcterms:created>
  <dcterms:modified xsi:type="dcterms:W3CDTF">2026-03-10T17:51:05Z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