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sescdn-my.sharepoint.com/personal/ffarias_sesc_com_br/Documents/Área de Trabalho/"/>
    </mc:Choice>
  </mc:AlternateContent>
  <xr:revisionPtr revIDLastSave="0" documentId="8_{266A0482-80F2-4FD6-91A5-1A6FA2489D51}" xr6:coauthVersionLast="47" xr6:coauthVersionMax="47" xr10:uidLastSave="{00000000-0000-0000-0000-000000000000}"/>
  <bookViews>
    <workbookView xWindow="-120" yWindow="-120" windowWidth="29040" windowHeight="15840" tabRatio="861" firstSheet="9" activeTab="16" xr2:uid="{0CCA7C96-C0C7-4FC3-A4F1-BB3BFAD93807}"/>
  </bookViews>
  <sheets>
    <sheet name="Anexo II - Educação" sheetId="1" r:id="rId1"/>
    <sheet name="Anexo II - Saúde" sheetId="2" r:id="rId2"/>
    <sheet name="Anexo II - Cultura" sheetId="3" r:id="rId3"/>
    <sheet name="Anexo II - Lazer" sheetId="4" r:id="rId4"/>
    <sheet name="Anexo II - Assistência" sheetId="5" r:id="rId5"/>
    <sheet name="Anexo II - Ações Transv." sheetId="6" r:id="rId6"/>
    <sheet name="Anexo II - Gestão ADM" sheetId="7" r:id="rId7"/>
    <sheet name="Anexo II - Ativ. ADM" sheetId="8" r:id="rId8"/>
    <sheet name="Anexo II - Gestão Imov." sheetId="9" r:id="rId9"/>
    <sheet name="Anexo II - Mod. Melh. ADM" sheetId="10" r:id="rId10"/>
    <sheet name="Anexo II - Serv. TI" sheetId="11" r:id="rId11"/>
    <sheet name="Anexo II - Planej." sheetId="12" r:id="rId12"/>
    <sheet name="Anexo II - Repasses" sheetId="13" r:id="rId13"/>
    <sheet name="Anexo II - Capacitação" sheetId="14" r:id="rId14"/>
    <sheet name="Anexo II - Comunicação" sheetId="15" r:id="rId15"/>
    <sheet name="Anexo II - Controle Interno" sheetId="16" r:id="rId16"/>
    <sheet name="Anexo II - Resp. Socio" sheetId="17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Fill" hidden="1">#REF!</definedName>
    <definedName name="_xlnm._FilterDatabase" hidden="1">[1]Ctas!$A$1:$I$871</definedName>
    <definedName name="_xlnm.Print_Area" localSheetId="5">'Anexo II - Ações Transv.'!$B$1:$I$32</definedName>
    <definedName name="_xlnm.Print_Area" localSheetId="4">'Anexo II - Assistência'!$B$1:$I$62</definedName>
    <definedName name="_xlnm.Print_Area" localSheetId="7">'Anexo II - Ativ. ADM'!$B$1:$I$24</definedName>
    <definedName name="_xlnm.Print_Area" localSheetId="13">'Anexo II - Capacitação'!$B$1:$I$19</definedName>
    <definedName name="_xlnm.Print_Area" localSheetId="14">'Anexo II - Comunicação'!$B$1:$I$24</definedName>
    <definedName name="_xlnm.Print_Area" localSheetId="15">'Anexo II - Controle Interno'!$B$1:$I$21</definedName>
    <definedName name="_xlnm.Print_Area" localSheetId="2">'Anexo II - Cultura'!$B$1:$I$129</definedName>
    <definedName name="_xlnm.Print_Area" localSheetId="0">'Anexo II - Educação'!$B$1:$I$54</definedName>
    <definedName name="_xlnm.Print_Area" localSheetId="6">'Anexo II - Gestão ADM'!$B$1:$I$16</definedName>
    <definedName name="_xlnm.Print_Area" localSheetId="8">'Anexo II - Gestão Imov.'!$B$1:$I$20</definedName>
    <definedName name="_xlnm.Print_Area" localSheetId="3">'Anexo II - Lazer'!$B$1:$I$71</definedName>
    <definedName name="_xlnm.Print_Area" localSheetId="9">'Anexo II - Mod. Melh. ADM'!$B$1:$I$19</definedName>
    <definedName name="_xlnm.Print_Area" localSheetId="11">'Anexo II - Planej.'!$B$1:$I$13</definedName>
    <definedName name="_xlnm.Print_Area" localSheetId="12">'Anexo II - Repasses'!$B$1:$I$22</definedName>
    <definedName name="_xlnm.Print_Area" localSheetId="16">'Anexo II - Resp. Socio'!$B$1:$I$32</definedName>
    <definedName name="_xlnm.Print_Area" localSheetId="1">'Anexo II - Saúde'!$B$1:$I$111</definedName>
    <definedName name="_xlnm.Print_Area" localSheetId="10">'Anexo II - Serv. TI'!$B$1:$I$18</definedName>
    <definedName name="asd" hidden="1">{"'RR'!$A$2:$E$81"}</definedName>
    <definedName name="asdas" hidden="1">{"'RR'!$A$2:$E$81"}</definedName>
    <definedName name="cd" hidden="1">[2]Ctas!$A$1:$I$871</definedName>
    <definedName name="DRE_Apres_James_Consol1" hidden="1">{"'ini'!$A$1"}</definedName>
    <definedName name="DRE_TMAR_2002" hidden="1">{"report",#N/A,FALSE,"dataBase"}</definedName>
    <definedName name="G" hidden="1">[3]Ctas!$A$1:$I$871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[4]Ctas!$A$1:$I$871</definedName>
    <definedName name="MES">[5]AUX.!$A$2:$A$13</definedName>
    <definedName name="Meta" hidden="1">{"'RR'!$A$2:$E$81"}</definedName>
    <definedName name="OLE_LINK1" localSheetId="5">'Anexo II - Ações Transv.'!$C$3</definedName>
    <definedName name="OLE_LINK1" localSheetId="4">'Anexo II - Assistência'!$C$3</definedName>
    <definedName name="OLE_LINK1" localSheetId="7">'Anexo II - Ativ. ADM'!$C$3</definedName>
    <definedName name="OLE_LINK1" localSheetId="13">'Anexo II - Capacitação'!$C$3</definedName>
    <definedName name="OLE_LINK1" localSheetId="14">'Anexo II - Comunicação'!$C$3</definedName>
    <definedName name="OLE_LINK1" localSheetId="15">'Anexo II - Controle Interno'!$C$3</definedName>
    <definedName name="OLE_LINK1" localSheetId="2">'Anexo II - Cultura'!$C$3</definedName>
    <definedName name="OLE_LINK1" localSheetId="0">'Anexo II - Educação'!$D$2</definedName>
    <definedName name="OLE_LINK1" localSheetId="6">'Anexo II - Gestão ADM'!$C$3</definedName>
    <definedName name="OLE_LINK1" localSheetId="8">'Anexo II - Gestão Imov.'!$C$3</definedName>
    <definedName name="OLE_LINK1" localSheetId="3">'Anexo II - Lazer'!$C$3</definedName>
    <definedName name="OLE_LINK1" localSheetId="9">'Anexo II - Mod. Melh. ADM'!$C$3</definedName>
    <definedName name="OLE_LINK1" localSheetId="11">'Anexo II - Planej.'!$C$3</definedName>
    <definedName name="OLE_LINK1" localSheetId="12">'Anexo II - Repasses'!$C$3</definedName>
    <definedName name="OLE_LINK1" localSheetId="16">'Anexo II - Resp. Socio'!$C$3</definedName>
    <definedName name="OLE_LINK1" localSheetId="1">'Anexo II - Saúde'!$D$3</definedName>
    <definedName name="OLE_LINK1" localSheetId="10">'Anexo II - Serv. TI'!$C$3</definedName>
    <definedName name="Pre" hidden="1">{"'RR'!$A$2:$E$81"}</definedName>
    <definedName name="q" hidden="1">{#N/A,#N/A,FALSE,"SGP";#N/A,#N/A,FALSE,"SGI";#N/A,#N/A,FALSE,"SGC";#N/A,#N/A,FALSE,"SGS";#N/A,#N/A,FALSE,"SGB"}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tyrtrtr" hidden="1">{"'RR'!$A$2:$E$81"}</definedName>
    <definedName name="v" hidden="1">[6]Ctas!$A$1:$I$871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[7]Ctas!$A$1:$I$871</definedName>
    <definedName name="zzz" hidden="1">{"report",#N/A,FALSE,"dataBase"}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7" l="1"/>
  <c r="I26" i="17" s="1"/>
  <c r="I16" i="16"/>
  <c r="I17" i="16" s="1"/>
  <c r="I19" i="15"/>
  <c r="I20" i="15" s="1"/>
  <c r="I17" i="13"/>
  <c r="I18" i="13" s="1"/>
  <c r="I13" i="11"/>
  <c r="I14" i="11" s="1"/>
  <c r="I14" i="10"/>
  <c r="I20" i="9"/>
  <c r="I24" i="8"/>
  <c r="I16" i="7"/>
  <c r="I15" i="10" s="1"/>
  <c r="I27" i="6"/>
  <c r="I62" i="5"/>
  <c r="I27" i="17" s="1"/>
  <c r="I71" i="4"/>
  <c r="I129" i="3"/>
  <c r="I111" i="2"/>
  <c r="I54" i="1"/>
  <c r="I28" i="6" l="1"/>
</calcChain>
</file>

<file path=xl/sharedStrings.xml><?xml version="1.0" encoding="utf-8"?>
<sst xmlns="http://schemas.openxmlformats.org/spreadsheetml/2006/main" count="1237" uniqueCount="214">
  <si>
    <t>ANEXO II - DETALHAMENTO DA DESPESA ORÇAMENTÁRIA</t>
  </si>
  <si>
    <t xml:space="preserve">Órgão: Ministério do Desenvolvimento e Assistência Social, Família e Combate à Fome </t>
  </si>
  <si>
    <t>Unidade: Serviço Social do Comércio (Sesc) – Orçamento-Programa 2025</t>
  </si>
  <si>
    <t>Programa: Educação</t>
  </si>
  <si>
    <t>Objetivo do Programa: Assegurar ao trabalhador do comércio de bens, serviços, turismo e seus dependentes o acesso à educação, de forma a promover a sua valorização e integração na comunidade.</t>
  </si>
  <si>
    <t>Indicadores do Programa: Alcance da meta estabelecida ou custo médio das ações</t>
  </si>
  <si>
    <t>Função</t>
  </si>
  <si>
    <t>Subfunção</t>
  </si>
  <si>
    <t>Ação</t>
  </si>
  <si>
    <t>Meta de Desempenho</t>
  </si>
  <si>
    <t>Grupo de Despesa</t>
  </si>
  <si>
    <t>Valor Orçado</t>
  </si>
  <si>
    <t>Produto</t>
  </si>
  <si>
    <t>Variável / Unidade</t>
  </si>
  <si>
    <t>Meta</t>
  </si>
  <si>
    <t>08 Assistência Social</t>
  </si>
  <si>
    <t>365 – Educação Infantil</t>
  </si>
  <si>
    <t>Educação Infantil</t>
  </si>
  <si>
    <t xml:space="preserve">Creche </t>
  </si>
  <si>
    <t>Pessoas Atendidas</t>
  </si>
  <si>
    <t>Pessoal e Encargos Sociais - Aplicações Diretas</t>
  </si>
  <si>
    <t>Outras Despesas Correntes - Aplicações Diretas</t>
  </si>
  <si>
    <t>Investimentos - Aplicações Diretas</t>
  </si>
  <si>
    <t xml:space="preserve">Pré-escola </t>
  </si>
  <si>
    <t>361 – Ensino Fundamental</t>
  </si>
  <si>
    <t>Ensino Fundamental</t>
  </si>
  <si>
    <t>Anos iniciais</t>
  </si>
  <si>
    <t xml:space="preserve">Anos finais </t>
  </si>
  <si>
    <t>362 – Ensino Médio</t>
  </si>
  <si>
    <t>Ensino Médio</t>
  </si>
  <si>
    <t>Séries / Etapas</t>
  </si>
  <si>
    <t>366 – Educação de Jovens e Adultos</t>
  </si>
  <si>
    <t>Educação de Jovens e Adultos</t>
  </si>
  <si>
    <t>Anos finais</t>
  </si>
  <si>
    <t>Alfabetização</t>
  </si>
  <si>
    <t>Educação Ampliada</t>
  </si>
  <si>
    <t>Ações formativas</t>
  </si>
  <si>
    <t>Ações mediadas</t>
  </si>
  <si>
    <t>Apresentações</t>
  </si>
  <si>
    <t>Eventos</t>
  </si>
  <si>
    <t>Exposição</t>
  </si>
  <si>
    <t>122 - Administração Geral</t>
  </si>
  <si>
    <t>Administração Geral</t>
  </si>
  <si>
    <t>Apoio à Programação Finalística - Educação</t>
  </si>
  <si>
    <t>Inversões Financeiras - Aplicações Diretas</t>
  </si>
  <si>
    <t>Total do Programa Educação</t>
  </si>
  <si>
    <t>Programa: Saúde</t>
  </si>
  <si>
    <t>Objetivo do Programa: Assegurar ao trabalhador do comércio de bens, serviços, turismo e seus dependentes o acesso à saúde, de forma a promover a sua valorização e integração na comunidade.</t>
  </si>
  <si>
    <t>Realização</t>
  </si>
  <si>
    <t>08  Assistência Social</t>
  </si>
  <si>
    <t>301 – Atenção Básica</t>
  </si>
  <si>
    <t>Alimentação e Nutrição</t>
  </si>
  <si>
    <t>Análise de risco em saúde</t>
  </si>
  <si>
    <t>Sessão diagnóstica/clínica</t>
  </si>
  <si>
    <t>Consulta</t>
  </si>
  <si>
    <t>Lanche</t>
  </si>
  <si>
    <t>Produtos gastronômicos</t>
  </si>
  <si>
    <t>Refeição</t>
  </si>
  <si>
    <t>Saúde Bucal</t>
  </si>
  <si>
    <t>Procedimentos clínicos</t>
  </si>
  <si>
    <t>Procedimentos complementares</t>
  </si>
  <si>
    <t>Procedimentos diagnósticos por imagem</t>
  </si>
  <si>
    <t>Atenção Ampliada em Saúde</t>
  </si>
  <si>
    <t>Cuidados em saúde</t>
  </si>
  <si>
    <t>Exames</t>
  </si>
  <si>
    <t>Práticas coletivas</t>
  </si>
  <si>
    <t>Educação em Saúde</t>
  </si>
  <si>
    <t>Sessão de apoio diagnóstico</t>
  </si>
  <si>
    <t>Apoio à Programação Finalística - Saúde</t>
  </si>
  <si>
    <t>Total do Programa Saúde</t>
  </si>
  <si>
    <t>Programa: Cultura</t>
  </si>
  <si>
    <t>Objetivo do Programa: Assegurar ao trabalhador do comércio de bens, serviços, turismo e seus dependentes o acesso à cultura, de forma a promover a sua valorização e integração na comunidade.</t>
  </si>
  <si>
    <t>392 – Difusão Cultural</t>
  </si>
  <si>
    <t>Artes Cênicas</t>
  </si>
  <si>
    <t>Incentivo artístico e cultural</t>
  </si>
  <si>
    <t>Intercâmbio</t>
  </si>
  <si>
    <t>Artes Visuais</t>
  </si>
  <si>
    <t>Música</t>
  </si>
  <si>
    <t>Audiovisual</t>
  </si>
  <si>
    <t>Exibição</t>
  </si>
  <si>
    <t>Literatura</t>
  </si>
  <si>
    <t>Biblioteca</t>
  </si>
  <si>
    <t>Acesso a recursos informacionais</t>
  </si>
  <si>
    <t>Memória Social e Patrimônio Cultural</t>
  </si>
  <si>
    <t>Educação Patrimonial</t>
  </si>
  <si>
    <t>Arte Educação</t>
  </si>
  <si>
    <t>Apoio à Programação Finalística - Cultura</t>
  </si>
  <si>
    <t>Total do Programa Cultura</t>
  </si>
  <si>
    <t>Programa: Lazer</t>
  </si>
  <si>
    <t>Objetivo do Programa: Assegurar ao trabalhador do comércio de bens, serviços, turismo e seus dependentes o acesso ao lazer, de forma a promover a sua valorização e integração na comunidade.</t>
  </si>
  <si>
    <t>813 – Lazer</t>
  </si>
  <si>
    <t>Desenvolvimento Físico-Esportivo</t>
  </si>
  <si>
    <t>Exercício físicos sistematicos</t>
  </si>
  <si>
    <t>Formação esportiva</t>
  </si>
  <si>
    <t>Competições físico-esportivas</t>
  </si>
  <si>
    <t>Recreação</t>
  </si>
  <si>
    <t>Colônias recreativas</t>
  </si>
  <si>
    <t>Parque aquático</t>
  </si>
  <si>
    <t>Festa e festividades</t>
  </si>
  <si>
    <t>Multipráticas recreativas</t>
  </si>
  <si>
    <t>Turismo Social</t>
  </si>
  <si>
    <t>Hospedagem</t>
  </si>
  <si>
    <t>Passeios</t>
  </si>
  <si>
    <t>Viagens</t>
  </si>
  <si>
    <t>Apoio à Programação Finalística - Lazer</t>
  </si>
  <si>
    <t>Total do Programa Lazer</t>
  </si>
  <si>
    <t>Programa: Assistência</t>
  </si>
  <si>
    <t>Objetivo do Programa: Assegurar ao trabalhador do comércio de bens, serviços, turismo e seus dependentes o acesso às ações educativas e sociais, de forma a promover a sua valorização e integração na comunidade.</t>
  </si>
  <si>
    <t>244 – Assistência Comunitária</t>
  </si>
  <si>
    <t>Desenvolvimento Comunitário</t>
  </si>
  <si>
    <t>Valorização Social</t>
  </si>
  <si>
    <t>Distribuição de doações</t>
  </si>
  <si>
    <t>Segurança Alimentar e Apoio Social</t>
  </si>
  <si>
    <t>Trabalho Social com Grupos</t>
  </si>
  <si>
    <t>Consulta Social</t>
  </si>
  <si>
    <t>Apoio à Programação Finalística - Assistência</t>
  </si>
  <si>
    <t>Total do Programa Assistência</t>
  </si>
  <si>
    <t>Programa: Ações Transversais aos Programas Sociais</t>
  </si>
  <si>
    <t>122 – Administração Geral</t>
  </si>
  <si>
    <t>Apoio à Programas Sociais</t>
  </si>
  <si>
    <t>Gestão de programas sociais</t>
  </si>
  <si>
    <t>DN/DDRR</t>
  </si>
  <si>
    <t>Gestão e manutenção de Unidades Operacionais</t>
  </si>
  <si>
    <t>Relacionamento com Clientes</t>
  </si>
  <si>
    <t>Credenciamento e acesso ao Sesc</t>
  </si>
  <si>
    <t>Credenciais</t>
  </si>
  <si>
    <t>131 - Comunicação Social</t>
  </si>
  <si>
    <t>Conteúdo em Mídias</t>
  </si>
  <si>
    <t>Radio e TV</t>
  </si>
  <si>
    <t>Audiência</t>
  </si>
  <si>
    <t>Conteúdo multimídia</t>
  </si>
  <si>
    <t>Conteúdos Produzidos</t>
  </si>
  <si>
    <t>Sites de Conteúdo</t>
  </si>
  <si>
    <t>Acesso ao Conteúdo</t>
  </si>
  <si>
    <t>Total do Programa Ações Transversais aos Programas Sociais</t>
  </si>
  <si>
    <t>Total da Seção dos Programas Sociais</t>
  </si>
  <si>
    <t>Programa: Gestão Administrativa</t>
  </si>
  <si>
    <t>Objetivo do Programa: Assegurar a realização de ações de apoio administrativo necessárias à consecução dos objetivos do Sesc</t>
  </si>
  <si>
    <t>Gestão Administrativa</t>
  </si>
  <si>
    <t>Presidência e Conselho Deliberativo</t>
  </si>
  <si>
    <t>Direção-Geral ou Regional</t>
  </si>
  <si>
    <t>Total do Programa Gestão Administrativa</t>
  </si>
  <si>
    <t>Programa: Atividades Admnistrativas</t>
  </si>
  <si>
    <t>Atividades Administrativas</t>
  </si>
  <si>
    <t>Atividades e serviços administrativos</t>
  </si>
  <si>
    <t xml:space="preserve">Serviços jurídicos </t>
  </si>
  <si>
    <t>Gestão de Recursos Humanos</t>
  </si>
  <si>
    <t>Gestão de compras, contratos, logística e patrimônio</t>
  </si>
  <si>
    <t>Tributos administrativos</t>
  </si>
  <si>
    <t>Total do Programa Atividades Administrativas</t>
  </si>
  <si>
    <t>Programa: Gestão de Imóveis e Transportes</t>
  </si>
  <si>
    <t>Manutenção e Conservação de Imóveis</t>
  </si>
  <si>
    <t>Manutenção e conservação em imóveis próprios</t>
  </si>
  <si>
    <t>Manutenção e conservação em imóveis de terceiros</t>
  </si>
  <si>
    <t>Aquisição e Manutenção de Veículos</t>
  </si>
  <si>
    <t>Aquisição e manutenção de veículos próprios</t>
  </si>
  <si>
    <t>Locação e manutenção de veículos de terceiros</t>
  </si>
  <si>
    <t>Total do Programa Gestão de Imóveis e Transportes</t>
  </si>
  <si>
    <t>Programa: Modernização e Melhoria da Sede Administrativa</t>
  </si>
  <si>
    <t>Modernização e Melhoria da Sede Administrativa</t>
  </si>
  <si>
    <t>Aquisição e obras em imóveis para a sede administrativa - Área meio</t>
  </si>
  <si>
    <t>Total do Programa Modernização e Melhoria da Sede Administrativa</t>
  </si>
  <si>
    <t>Total da Seção Administração Geral</t>
  </si>
  <si>
    <t>Programa: Serviços de Tecnologia da Informação e Comunicação</t>
  </si>
  <si>
    <t>TI - Gerenciamento e Equipe Técnica</t>
  </si>
  <si>
    <t>TI - Gerenciamento e equipe técnica - Área meio</t>
  </si>
  <si>
    <t>Total do Programa Serviços de Tecnologia da Informação e Comunicação</t>
  </si>
  <si>
    <t>Total da Seção Tecnologia da Informação</t>
  </si>
  <si>
    <t>Programa: Planejamento, Controle Contábil, Financeiro e Orçamentário</t>
  </si>
  <si>
    <t>Planejamento, Controle Contábil, Financeiro e Orçamentário</t>
  </si>
  <si>
    <t>Total do Programa Planejamento, Controle Contábil, Financeiro e Orçamentário</t>
  </si>
  <si>
    <t>Programa: Despesas e Repasses Regulamentares</t>
  </si>
  <si>
    <t>Despesas e Repasses Regulamentares</t>
  </si>
  <si>
    <t>Contribuição à CNC e Federações do Comércio</t>
  </si>
  <si>
    <t>Outras Despesas Correntes - Transf. a Instit. Privadas s/Fins Lucrativos</t>
  </si>
  <si>
    <t>Comissão ao órgão arrecadador</t>
  </si>
  <si>
    <t>Transferências regulamentares aos Departamentos Regionais</t>
  </si>
  <si>
    <t>Conselho Fiscal</t>
  </si>
  <si>
    <t>Total do Programa Despesas e Repasses Regulamentares</t>
  </si>
  <si>
    <t xml:space="preserve">Total da Seção Planejamento e Administração Financeira </t>
  </si>
  <si>
    <t>Programa: Capacitação e Desenvolvimento de Recursos Humanos</t>
  </si>
  <si>
    <t>128 - Formação de Recursos Humanos</t>
  </si>
  <si>
    <t>Capacitação e Desenvolvimento de Empregados</t>
  </si>
  <si>
    <t>Capacitação e desenvolvimento de empregados - Área meio</t>
  </si>
  <si>
    <t>Capacitação e desenvolvimento de empregados - Área fim</t>
  </si>
  <si>
    <t>Total do Programa Capacitação e Desenvolvimento de Recursos Humanos</t>
  </si>
  <si>
    <t>Total da Seção Formação de Recursos Humanos</t>
  </si>
  <si>
    <t>Programa: Comunicação Social e Afirmação Institucional</t>
  </si>
  <si>
    <t>Comunicação Institucional, Divulgação e Marketing</t>
  </si>
  <si>
    <t>Comunicação institucional, divulgação e marketing</t>
  </si>
  <si>
    <t>Divulgação da programação do Sesc</t>
  </si>
  <si>
    <t>Relacionamento Institucional</t>
  </si>
  <si>
    <t>Relacionamento com públicos de interesse</t>
  </si>
  <si>
    <t>Total do Programa Comunicação Social e Afirmação Institucional</t>
  </si>
  <si>
    <t>Total da Seção Comunicação Social</t>
  </si>
  <si>
    <t>124 - Controle Interno</t>
  </si>
  <si>
    <t>Controle Interno</t>
  </si>
  <si>
    <t>Controle interno, gestão de riscos e compliance</t>
  </si>
  <si>
    <t>Ouvidoria</t>
  </si>
  <si>
    <t>Total do Programa Controladoria e Ouvidoria</t>
  </si>
  <si>
    <t>Total da Seção Controle Interno</t>
  </si>
  <si>
    <t>Programa: Responsabilidade Socioambiental</t>
  </si>
  <si>
    <t>541 - Preservação e Conservação Ambienta</t>
  </si>
  <si>
    <t>Ações de Sustentabilidade e Conservação Ambiental</t>
  </si>
  <si>
    <t>Gestão em sustentabilidade</t>
  </si>
  <si>
    <t>Energias limpas - Área meio</t>
  </si>
  <si>
    <t>Energias limpas - Área fim</t>
  </si>
  <si>
    <t>Gestão dos resíduos sólidos - Área meio</t>
  </si>
  <si>
    <t>Gestão dos resíduos sólidos - Área fim</t>
  </si>
  <si>
    <t>Conservação de áreas naturais protegidas</t>
  </si>
  <si>
    <t>Total do Programa Responsabilidade Socioambiental</t>
  </si>
  <si>
    <t>Total da Seção Responsabilidade Socioambiental</t>
  </si>
  <si>
    <t>Total Geral</t>
  </si>
  <si>
    <t>Programa: Controladoria e Ouvidoria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</si>
</sst>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1" formatCode="_-* #,##0_-;\-* #,##0_-;_-* &quot;-&quot;_-;_-@_-"/>
    <numFmt numFmtId="43" formatCode="_-* #,##0.00_-;\-* #,##0.00_-;_-* &quot;-&quot;??_-;_-@_-"/>
    <numFmt numFmtId="164" formatCode="_-* #,##0.00_-;\-* #,##0.00_-;_-* &quot;-&quot;_-;_-@_-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1"/>
      <color rgb="FFFF0000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9"/>
      <name val="Times New Roman"/>
      <family val="1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190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3" fillId="0" borderId="4" xfId="1" applyFont="1" applyBorder="1" applyAlignment="1">
      <alignment vertical="center"/>
    </xf>
    <xf numFmtId="0" fontId="3" fillId="0" borderId="0" xfId="1" applyFont="1" applyAlignment="1">
      <alignment horizontal="left" vertical="center" wrapText="1"/>
    </xf>
    <xf numFmtId="0" fontId="6" fillId="0" borderId="0" xfId="2" applyFont="1" applyAlignment="1">
      <alignment vertical="center" wrapText="1"/>
    </xf>
    <xf numFmtId="0" fontId="4" fillId="0" borderId="0" xfId="1" applyFont="1" applyAlignment="1">
      <alignment vertical="center" wrapText="1"/>
    </xf>
    <xf numFmtId="0" fontId="4" fillId="0" borderId="0" xfId="1" quotePrefix="1" applyFont="1" applyAlignment="1">
      <alignment vertical="center" wrapText="1"/>
    </xf>
    <xf numFmtId="0" fontId="6" fillId="0" borderId="0" xfId="2" applyFont="1" applyAlignment="1">
      <alignment vertical="center"/>
    </xf>
    <xf numFmtId="0" fontId="7" fillId="0" borderId="0" xfId="1" quotePrefix="1" applyFont="1" applyAlignment="1">
      <alignment horizontal="right" vertical="center"/>
    </xf>
    <xf numFmtId="0" fontId="3" fillId="0" borderId="6" xfId="1" applyFont="1" applyBorder="1" applyAlignment="1">
      <alignment vertical="center"/>
    </xf>
    <xf numFmtId="8" fontId="8" fillId="0" borderId="7" xfId="1" applyNumberFormat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3" fillId="0" borderId="7" xfId="1" applyFont="1" applyBorder="1" applyAlignment="1">
      <alignment horizontal="left" vertical="center" wrapText="1"/>
    </xf>
    <xf numFmtId="0" fontId="3" fillId="0" borderId="7" xfId="1" applyFont="1" applyBorder="1" applyAlignment="1">
      <alignment horizontal="center" vertical="center" wrapText="1"/>
    </xf>
    <xf numFmtId="8" fontId="8" fillId="0" borderId="8" xfId="1" applyNumberFormat="1" applyFont="1" applyBorder="1" applyAlignment="1">
      <alignment horizontal="right" vertical="center" wrapText="1" indent="1"/>
    </xf>
    <xf numFmtId="8" fontId="8" fillId="0" borderId="0" xfId="1" applyNumberFormat="1" applyFont="1" applyAlignment="1">
      <alignment horizontal="right" vertical="center" wrapText="1" indent="1"/>
    </xf>
    <xf numFmtId="8" fontId="8" fillId="0" borderId="0" xfId="1" applyNumberFormat="1" applyFont="1" applyAlignment="1">
      <alignment horizontal="right" vertical="center" wrapText="1"/>
    </xf>
    <xf numFmtId="0" fontId="9" fillId="0" borderId="10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9" fillId="0" borderId="10" xfId="1" applyFont="1" applyBorder="1" applyAlignment="1">
      <alignment horizontal="center" vertical="center" wrapText="1"/>
    </xf>
    <xf numFmtId="0" fontId="8" fillId="0" borderId="9" xfId="1" applyFont="1" applyBorder="1" applyAlignment="1">
      <alignment vertical="top"/>
    </xf>
    <xf numFmtId="0" fontId="8" fillId="0" borderId="9" xfId="1" applyFont="1" applyBorder="1" applyAlignment="1">
      <alignment vertical="center" wrapText="1"/>
    </xf>
    <xf numFmtId="0" fontId="8" fillId="0" borderId="9" xfId="1" applyFont="1" applyBorder="1" applyAlignment="1">
      <alignment horizontal="left" vertical="center" wrapText="1"/>
    </xf>
    <xf numFmtId="41" fontId="8" fillId="0" borderId="9" xfId="1" applyNumberFormat="1" applyFont="1" applyBorder="1" applyAlignment="1">
      <alignment horizontal="center" vertical="center"/>
    </xf>
    <xf numFmtId="164" fontId="8" fillId="0" borderId="9" xfId="1" applyNumberFormat="1" applyFont="1" applyBorder="1" applyAlignment="1">
      <alignment vertical="center" wrapText="1"/>
    </xf>
    <xf numFmtId="164" fontId="8" fillId="0" borderId="0" xfId="1" applyNumberFormat="1" applyFont="1" applyAlignment="1">
      <alignment vertical="center" wrapText="1"/>
    </xf>
    <xf numFmtId="43" fontId="8" fillId="0" borderId="0" xfId="1" applyNumberFormat="1" applyFont="1" applyAlignment="1">
      <alignment horizontal="right" vertical="center" wrapText="1"/>
    </xf>
    <xf numFmtId="0" fontId="3" fillId="0" borderId="12" xfId="1" applyFont="1" applyBorder="1" applyAlignment="1">
      <alignment vertical="top"/>
    </xf>
    <xf numFmtId="0" fontId="8" fillId="0" borderId="12" xfId="1" applyFont="1" applyBorder="1" applyAlignment="1">
      <alignment vertical="center" wrapText="1"/>
    </xf>
    <xf numFmtId="0" fontId="8" fillId="0" borderId="12" xfId="1" applyFont="1" applyBorder="1" applyAlignment="1">
      <alignment horizontal="left" vertical="center" wrapText="1"/>
    </xf>
    <xf numFmtId="41" fontId="8" fillId="0" borderId="12" xfId="1" applyNumberFormat="1" applyFont="1" applyBorder="1" applyAlignment="1">
      <alignment horizontal="center" vertical="center"/>
    </xf>
    <xf numFmtId="164" fontId="8" fillId="0" borderId="12" xfId="1" applyNumberFormat="1" applyFont="1" applyBorder="1" applyAlignment="1">
      <alignment vertical="center" wrapText="1"/>
    </xf>
    <xf numFmtId="0" fontId="8" fillId="0" borderId="13" xfId="1" applyFont="1" applyBorder="1" applyAlignment="1">
      <alignment horizontal="left" vertical="center" wrapText="1"/>
    </xf>
    <xf numFmtId="41" fontId="8" fillId="0" borderId="13" xfId="1" applyNumberFormat="1" applyFont="1" applyBorder="1" applyAlignment="1">
      <alignment horizontal="center" vertical="center"/>
    </xf>
    <xf numFmtId="0" fontId="8" fillId="0" borderId="13" xfId="1" applyFont="1" applyBorder="1" applyAlignment="1">
      <alignment vertical="center" wrapText="1"/>
    </xf>
    <xf numFmtId="164" fontId="8" fillId="0" borderId="13" xfId="1" applyNumberFormat="1" applyFont="1" applyBorder="1" applyAlignment="1">
      <alignment vertical="center" wrapText="1"/>
    </xf>
    <xf numFmtId="0" fontId="8" fillId="0" borderId="14" xfId="1" applyFont="1" applyBorder="1" applyAlignment="1">
      <alignment horizontal="left" vertical="center" wrapText="1"/>
    </xf>
    <xf numFmtId="41" fontId="8" fillId="0" borderId="14" xfId="1" applyNumberFormat="1" applyFont="1" applyBorder="1" applyAlignment="1">
      <alignment horizontal="center" vertical="center"/>
    </xf>
    <xf numFmtId="0" fontId="8" fillId="0" borderId="14" xfId="1" applyFont="1" applyBorder="1" applyAlignment="1">
      <alignment vertical="center" wrapText="1"/>
    </xf>
    <xf numFmtId="164" fontId="8" fillId="0" borderId="14" xfId="1" applyNumberFormat="1" applyFont="1" applyBorder="1" applyAlignment="1">
      <alignment vertical="center" wrapText="1"/>
    </xf>
    <xf numFmtId="0" fontId="8" fillId="0" borderId="9" xfId="1" applyFont="1" applyBorder="1" applyAlignment="1">
      <alignment vertical="top" wrapText="1"/>
    </xf>
    <xf numFmtId="0" fontId="5" fillId="0" borderId="12" xfId="2" applyBorder="1" applyAlignment="1">
      <alignment vertical="top" wrapText="1"/>
    </xf>
    <xf numFmtId="0" fontId="11" fillId="0" borderId="9" xfId="1" applyFont="1" applyBorder="1" applyAlignment="1">
      <alignment vertical="center" wrapText="1"/>
    </xf>
    <xf numFmtId="0" fontId="7" fillId="0" borderId="0" xfId="1" applyFont="1" applyAlignment="1">
      <alignment vertical="center"/>
    </xf>
    <xf numFmtId="0" fontId="12" fillId="0" borderId="15" xfId="1" applyFont="1" applyBorder="1" applyAlignment="1">
      <alignment horizontal="left" vertical="center"/>
    </xf>
    <xf numFmtId="0" fontId="12" fillId="0" borderId="16" xfId="1" applyFont="1" applyBorder="1" applyAlignment="1">
      <alignment horizontal="left" vertical="center" wrapText="1"/>
    </xf>
    <xf numFmtId="41" fontId="12" fillId="0" borderId="16" xfId="1" applyNumberFormat="1" applyFont="1" applyBorder="1" applyAlignment="1">
      <alignment horizontal="center" vertical="center"/>
    </xf>
    <xf numFmtId="0" fontId="12" fillId="0" borderId="17" xfId="1" applyFont="1" applyBorder="1" applyAlignment="1">
      <alignment vertical="center" wrapText="1"/>
    </xf>
    <xf numFmtId="164" fontId="12" fillId="0" borderId="10" xfId="1" applyNumberFormat="1" applyFont="1" applyBorder="1" applyAlignment="1">
      <alignment vertical="center" wrapText="1"/>
    </xf>
    <xf numFmtId="164" fontId="12" fillId="0" borderId="0" xfId="1" applyNumberFormat="1" applyFont="1" applyAlignment="1">
      <alignment vertical="center" wrapText="1"/>
    </xf>
    <xf numFmtId="43" fontId="12" fillId="0" borderId="0" xfId="1" applyNumberFormat="1" applyFont="1" applyAlignment="1">
      <alignment horizontal="right" vertical="center" wrapText="1"/>
    </xf>
    <xf numFmtId="4" fontId="3" fillId="0" borderId="0" xfId="1" applyNumberFormat="1" applyFont="1" applyAlignment="1">
      <alignment vertical="center" wrapText="1"/>
    </xf>
    <xf numFmtId="0" fontId="1" fillId="0" borderId="0" xfId="1"/>
    <xf numFmtId="0" fontId="3" fillId="0" borderId="0" xfId="1" applyFont="1" applyAlignment="1">
      <alignment vertical="center" wrapText="1"/>
    </xf>
    <xf numFmtId="0" fontId="1" fillId="0" borderId="0" xfId="1" applyAlignment="1">
      <alignment vertical="center"/>
    </xf>
    <xf numFmtId="0" fontId="1" fillId="0" borderId="4" xfId="1" applyBorder="1" applyAlignment="1">
      <alignment vertical="center"/>
    </xf>
    <xf numFmtId="0" fontId="1" fillId="0" borderId="0" xfId="1" applyAlignment="1">
      <alignment horizontal="left" vertical="center" wrapText="1"/>
    </xf>
    <xf numFmtId="0" fontId="4" fillId="0" borderId="0" xfId="1" quotePrefix="1" applyFont="1" applyAlignment="1">
      <alignment vertical="center"/>
    </xf>
    <xf numFmtId="0" fontId="6" fillId="0" borderId="5" xfId="2" applyFont="1" applyBorder="1" applyAlignment="1">
      <alignment vertical="center"/>
    </xf>
    <xf numFmtId="0" fontId="4" fillId="0" borderId="0" xfId="1" applyFont="1" applyAlignment="1">
      <alignment vertical="center"/>
    </xf>
    <xf numFmtId="0" fontId="1" fillId="0" borderId="0" xfId="1" applyAlignment="1">
      <alignment vertical="center" wrapText="1"/>
    </xf>
    <xf numFmtId="0" fontId="1" fillId="0" borderId="6" xfId="1" applyBorder="1" applyAlignment="1">
      <alignment vertical="center"/>
    </xf>
    <xf numFmtId="0" fontId="4" fillId="0" borderId="7" xfId="1" applyFont="1" applyBorder="1" applyAlignment="1">
      <alignment vertical="center" wrapText="1"/>
    </xf>
    <xf numFmtId="0" fontId="1" fillId="0" borderId="7" xfId="1" applyBorder="1" applyAlignment="1">
      <alignment vertical="center" wrapText="1"/>
    </xf>
    <xf numFmtId="0" fontId="1" fillId="0" borderId="7" xfId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3" fillId="0" borderId="12" xfId="1" applyFont="1" applyBorder="1" applyAlignment="1">
      <alignment vertical="top" wrapText="1"/>
    </xf>
    <xf numFmtId="41" fontId="8" fillId="0" borderId="13" xfId="1" applyNumberFormat="1" applyFont="1" applyBorder="1" applyAlignment="1">
      <alignment horizontal="center" vertical="center" wrapText="1"/>
    </xf>
    <xf numFmtId="41" fontId="8" fillId="0" borderId="14" xfId="1" applyNumberFormat="1" applyFont="1" applyBorder="1" applyAlignment="1">
      <alignment horizontal="center" vertical="center" wrapText="1"/>
    </xf>
    <xf numFmtId="41" fontId="8" fillId="0" borderId="12" xfId="1" applyNumberFormat="1" applyFont="1" applyBorder="1" applyAlignment="1">
      <alignment horizontal="center" vertical="center" wrapText="1"/>
    </xf>
    <xf numFmtId="0" fontId="8" fillId="0" borderId="18" xfId="1" applyFont="1" applyBorder="1" applyAlignment="1">
      <alignment vertical="center" wrapText="1"/>
    </xf>
    <xf numFmtId="41" fontId="8" fillId="0" borderId="18" xfId="1" applyNumberFormat="1" applyFont="1" applyBorder="1" applyAlignment="1">
      <alignment horizontal="center" vertical="center" wrapText="1"/>
    </xf>
    <xf numFmtId="164" fontId="8" fillId="0" borderId="18" xfId="1" applyNumberFormat="1" applyFont="1" applyBorder="1" applyAlignment="1">
      <alignment vertical="center" wrapText="1"/>
    </xf>
    <xf numFmtId="41" fontId="8" fillId="0" borderId="18" xfId="1" applyNumberFormat="1" applyFont="1" applyBorder="1" applyAlignment="1">
      <alignment horizontal="center" vertical="center"/>
    </xf>
    <xf numFmtId="0" fontId="8" fillId="0" borderId="12" xfId="1" applyFont="1" applyBorder="1" applyAlignment="1">
      <alignment vertical="top" wrapText="1"/>
    </xf>
    <xf numFmtId="0" fontId="3" fillId="0" borderId="11" xfId="1" applyFont="1" applyBorder="1" applyAlignment="1">
      <alignment vertical="top" wrapText="1"/>
    </xf>
    <xf numFmtId="0" fontId="8" fillId="0" borderId="11" xfId="1" applyFont="1" applyBorder="1" applyAlignment="1">
      <alignment vertical="center" wrapText="1"/>
    </xf>
    <xf numFmtId="41" fontId="8" fillId="0" borderId="11" xfId="1" applyNumberFormat="1" applyFont="1" applyBorder="1" applyAlignment="1">
      <alignment horizontal="center" vertical="center"/>
    </xf>
    <xf numFmtId="164" fontId="8" fillId="0" borderId="11" xfId="1" applyNumberFormat="1" applyFont="1" applyBorder="1" applyAlignment="1">
      <alignment vertical="center" wrapText="1"/>
    </xf>
    <xf numFmtId="0" fontId="12" fillId="0" borderId="15" xfId="1" applyFont="1" applyBorder="1" applyAlignment="1">
      <alignment vertical="center"/>
    </xf>
    <xf numFmtId="0" fontId="12" fillId="0" borderId="16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164" fontId="12" fillId="0" borderId="17" xfId="1" applyNumberFormat="1" applyFont="1" applyBorder="1" applyAlignment="1">
      <alignment vertical="center" wrapText="1"/>
    </xf>
    <xf numFmtId="0" fontId="1" fillId="0" borderId="0" xfId="1" applyAlignment="1">
      <alignment horizontal="center" vertical="center"/>
    </xf>
    <xf numFmtId="0" fontId="1" fillId="0" borderId="7" xfId="1" applyBorder="1" applyAlignment="1">
      <alignment horizontal="left" vertical="center" wrapText="1"/>
    </xf>
    <xf numFmtId="0" fontId="1" fillId="0" borderId="7" xfId="1" applyBorder="1" applyAlignment="1">
      <alignment horizontal="center" vertical="center"/>
    </xf>
    <xf numFmtId="0" fontId="13" fillId="0" borderId="9" xfId="1" applyFont="1" applyBorder="1" applyAlignment="1">
      <alignment vertical="center" wrapText="1"/>
    </xf>
    <xf numFmtId="164" fontId="8" fillId="0" borderId="9" xfId="1" quotePrefix="1" applyNumberFormat="1" applyFont="1" applyBorder="1" applyAlignment="1">
      <alignment vertical="center" wrapText="1"/>
    </xf>
    <xf numFmtId="0" fontId="13" fillId="0" borderId="13" xfId="1" applyFont="1" applyBorder="1" applyAlignment="1">
      <alignment vertical="center" wrapText="1"/>
    </xf>
    <xf numFmtId="0" fontId="13" fillId="0" borderId="14" xfId="1" applyFont="1" applyBorder="1" applyAlignment="1">
      <alignment vertical="center" wrapText="1"/>
    </xf>
    <xf numFmtId="0" fontId="13" fillId="0" borderId="12" xfId="1" applyFont="1" applyBorder="1" applyAlignment="1">
      <alignment vertical="center" wrapText="1"/>
    </xf>
    <xf numFmtId="0" fontId="13" fillId="0" borderId="18" xfId="1" applyFont="1" applyBorder="1" applyAlignment="1">
      <alignment vertical="center" wrapText="1"/>
    </xf>
    <xf numFmtId="0" fontId="13" fillId="0" borderId="9" xfId="1" applyFont="1" applyBorder="1" applyAlignment="1">
      <alignment vertical="top" wrapText="1"/>
    </xf>
    <xf numFmtId="0" fontId="13" fillId="0" borderId="19" xfId="1" applyFont="1" applyBorder="1" applyAlignment="1">
      <alignment vertical="center" wrapText="1"/>
    </xf>
    <xf numFmtId="41" fontId="8" fillId="0" borderId="19" xfId="1" applyNumberFormat="1" applyFont="1" applyBorder="1" applyAlignment="1">
      <alignment horizontal="center" vertical="center"/>
    </xf>
    <xf numFmtId="0" fontId="8" fillId="0" borderId="19" xfId="1" applyFont="1" applyBorder="1" applyAlignment="1">
      <alignment vertical="center" wrapText="1"/>
    </xf>
    <xf numFmtId="164" fontId="8" fillId="0" borderId="19" xfId="1" applyNumberFormat="1" applyFont="1" applyBorder="1" applyAlignment="1">
      <alignment vertical="center" wrapText="1"/>
    </xf>
    <xf numFmtId="0" fontId="8" fillId="0" borderId="11" xfId="1" applyFont="1" applyBorder="1" applyAlignment="1">
      <alignment vertical="top" wrapText="1"/>
    </xf>
    <xf numFmtId="0" fontId="14" fillId="0" borderId="6" xfId="1" applyFont="1" applyBorder="1" applyAlignment="1">
      <alignment vertical="center"/>
    </xf>
    <xf numFmtId="0" fontId="14" fillId="0" borderId="7" xfId="1" applyFont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14" fillId="0" borderId="8" xfId="1" applyFont="1" applyBorder="1" applyAlignment="1">
      <alignment vertical="center" wrapText="1"/>
    </xf>
    <xf numFmtId="164" fontId="14" fillId="0" borderId="8" xfId="1" applyNumberFormat="1" applyFont="1" applyBorder="1" applyAlignment="1">
      <alignment vertical="center" wrapText="1"/>
    </xf>
    <xf numFmtId="43" fontId="14" fillId="0" borderId="0" xfId="1" applyNumberFormat="1" applyFont="1" applyAlignment="1">
      <alignment horizontal="right" vertical="center" wrapText="1"/>
    </xf>
    <xf numFmtId="2" fontId="8" fillId="0" borderId="7" xfId="3" applyNumberFormat="1" applyFont="1" applyBorder="1" applyAlignment="1">
      <alignment horizontal="left" vertical="center" wrapText="1"/>
    </xf>
    <xf numFmtId="43" fontId="1" fillId="0" borderId="0" xfId="1" applyNumberFormat="1" applyAlignment="1">
      <alignment vertical="center"/>
    </xf>
    <xf numFmtId="0" fontId="6" fillId="0" borderId="5" xfId="2" applyFont="1" applyBorder="1" applyAlignment="1">
      <alignment vertical="center" wrapText="1"/>
    </xf>
    <xf numFmtId="41" fontId="8" fillId="0" borderId="9" xfId="1" applyNumberFormat="1" applyFont="1" applyBorder="1" applyAlignment="1">
      <alignment horizontal="center" vertical="center" wrapText="1"/>
    </xf>
    <xf numFmtId="0" fontId="12" fillId="0" borderId="16" xfId="1" applyFont="1" applyBorder="1" applyAlignment="1">
      <alignment horizontal="center" vertical="center" wrapText="1"/>
    </xf>
    <xf numFmtId="0" fontId="3" fillId="0" borderId="0" xfId="1" quotePrefix="1" applyFont="1" applyAlignment="1">
      <alignment vertical="center"/>
    </xf>
    <xf numFmtId="0" fontId="6" fillId="0" borderId="0" xfId="2" quotePrefix="1" applyFont="1" applyAlignment="1">
      <alignment vertical="center"/>
    </xf>
    <xf numFmtId="0" fontId="15" fillId="0" borderId="0" xfId="2" applyFont="1" applyAlignment="1">
      <alignment vertical="center"/>
    </xf>
    <xf numFmtId="0" fontId="15" fillId="0" borderId="5" xfId="2" applyFont="1" applyBorder="1" applyAlignment="1">
      <alignment vertical="center"/>
    </xf>
    <xf numFmtId="0" fontId="16" fillId="0" borderId="0" xfId="2" applyFont="1" applyAlignment="1">
      <alignment vertical="center"/>
    </xf>
    <xf numFmtId="0" fontId="16" fillId="0" borderId="5" xfId="2" applyFont="1" applyBorder="1" applyAlignment="1">
      <alignment vertical="center"/>
    </xf>
    <xf numFmtId="41" fontId="8" fillId="0" borderId="9" xfId="1" applyNumberFormat="1" applyFont="1" applyBorder="1" applyAlignment="1">
      <alignment vertical="center"/>
    </xf>
    <xf numFmtId="0" fontId="8" fillId="0" borderId="3" xfId="1" applyFont="1" applyBorder="1" applyAlignment="1">
      <alignment vertical="center" wrapText="1"/>
    </xf>
    <xf numFmtId="43" fontId="8" fillId="0" borderId="4" xfId="1" applyNumberFormat="1" applyFont="1" applyBorder="1" applyAlignment="1">
      <alignment horizontal="right" vertical="center" wrapText="1"/>
    </xf>
    <xf numFmtId="41" fontId="8" fillId="0" borderId="12" xfId="1" applyNumberFormat="1" applyFont="1" applyBorder="1" applyAlignment="1">
      <alignment vertical="center"/>
    </xf>
    <xf numFmtId="0" fontId="8" fillId="0" borderId="5" xfId="1" applyFont="1" applyBorder="1" applyAlignment="1">
      <alignment vertical="center" wrapText="1"/>
    </xf>
    <xf numFmtId="164" fontId="8" fillId="0" borderId="5" xfId="1" applyNumberFormat="1" applyFont="1" applyBorder="1" applyAlignment="1">
      <alignment vertical="center" wrapText="1"/>
    </xf>
    <xf numFmtId="41" fontId="8" fillId="0" borderId="13" xfId="1" applyNumberFormat="1" applyFont="1" applyBorder="1" applyAlignment="1">
      <alignment vertical="center" wrapText="1"/>
    </xf>
    <xf numFmtId="0" fontId="8" fillId="0" borderId="20" xfId="1" applyFont="1" applyBorder="1" applyAlignment="1">
      <alignment vertical="center" wrapText="1"/>
    </xf>
    <xf numFmtId="164" fontId="8" fillId="0" borderId="20" xfId="1" applyNumberFormat="1" applyFont="1" applyBorder="1" applyAlignment="1">
      <alignment vertical="center" wrapText="1"/>
    </xf>
    <xf numFmtId="41" fontId="8" fillId="0" borderId="14" xfId="1" applyNumberFormat="1" applyFont="1" applyBorder="1" applyAlignment="1">
      <alignment vertical="center" wrapText="1"/>
    </xf>
    <xf numFmtId="0" fontId="8" fillId="0" borderId="21" xfId="1" applyFont="1" applyBorder="1" applyAlignment="1">
      <alignment vertical="center" wrapText="1"/>
    </xf>
    <xf numFmtId="164" fontId="8" fillId="0" borderId="21" xfId="1" applyNumberFormat="1" applyFont="1" applyBorder="1" applyAlignment="1">
      <alignment vertical="center" wrapText="1"/>
    </xf>
    <xf numFmtId="41" fontId="8" fillId="0" borderId="12" xfId="1" applyNumberFormat="1" applyFont="1" applyBorder="1" applyAlignment="1">
      <alignment vertical="center" wrapText="1"/>
    </xf>
    <xf numFmtId="41" fontId="8" fillId="0" borderId="11" xfId="1" applyNumberFormat="1" applyFont="1" applyBorder="1" applyAlignment="1">
      <alignment vertical="center" wrapText="1"/>
    </xf>
    <xf numFmtId="0" fontId="8" fillId="0" borderId="8" xfId="1" applyFont="1" applyBorder="1" applyAlignment="1">
      <alignment vertical="center" wrapText="1"/>
    </xf>
    <xf numFmtId="164" fontId="8" fillId="0" borderId="8" xfId="1" applyNumberFormat="1" applyFont="1" applyBorder="1" applyAlignment="1">
      <alignment vertical="center" wrapText="1"/>
    </xf>
    <xf numFmtId="41" fontId="8" fillId="0" borderId="9" xfId="1" applyNumberFormat="1" applyFont="1" applyBorder="1" applyAlignment="1">
      <alignment vertical="center" wrapText="1"/>
    </xf>
    <xf numFmtId="164" fontId="8" fillId="0" borderId="3" xfId="1" applyNumberFormat="1" applyFont="1" applyBorder="1" applyAlignment="1">
      <alignment vertical="center" wrapText="1"/>
    </xf>
    <xf numFmtId="41" fontId="8" fillId="0" borderId="13" xfId="1" applyNumberFormat="1" applyFont="1" applyBorder="1" applyAlignment="1">
      <alignment vertical="center"/>
    </xf>
    <xf numFmtId="0" fontId="17" fillId="0" borderId="15" xfId="1" applyFont="1" applyBorder="1" applyAlignment="1">
      <alignment vertical="center"/>
    </xf>
    <xf numFmtId="0" fontId="17" fillId="0" borderId="6" xfId="1" applyFont="1" applyBorder="1" applyAlignment="1">
      <alignment vertical="center"/>
    </xf>
    <xf numFmtId="0" fontId="12" fillId="0" borderId="7" xfId="1" applyFont="1" applyBorder="1" applyAlignment="1">
      <alignment horizontal="right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8" xfId="1" applyFont="1" applyBorder="1" applyAlignment="1">
      <alignment horizontal="right" vertical="center" wrapText="1"/>
    </xf>
    <xf numFmtId="164" fontId="12" fillId="0" borderId="8" xfId="1" applyNumberFormat="1" applyFont="1" applyBorder="1" applyAlignment="1">
      <alignment vertical="center" wrapText="1"/>
    </xf>
    <xf numFmtId="41" fontId="13" fillId="2" borderId="14" xfId="1" applyNumberFormat="1" applyFont="1" applyFill="1" applyBorder="1" applyAlignment="1">
      <alignment vertical="center" wrapText="1"/>
    </xf>
    <xf numFmtId="0" fontId="15" fillId="0" borderId="0" xfId="1" applyFont="1" applyAlignment="1">
      <alignment vertical="center"/>
    </xf>
    <xf numFmtId="41" fontId="8" fillId="0" borderId="18" xfId="1" applyNumberFormat="1" applyFont="1" applyBorder="1" applyAlignment="1">
      <alignment vertical="center" wrapText="1"/>
    </xf>
    <xf numFmtId="0" fontId="8" fillId="0" borderId="22" xfId="1" applyFont="1" applyBorder="1" applyAlignment="1">
      <alignment vertical="center" wrapText="1"/>
    </xf>
    <xf numFmtId="164" fontId="8" fillId="0" borderId="22" xfId="1" applyNumberFormat="1" applyFont="1" applyBorder="1" applyAlignment="1">
      <alignment vertical="center" wrapText="1"/>
    </xf>
    <xf numFmtId="41" fontId="8" fillId="0" borderId="18" xfId="1" applyNumberFormat="1" applyFont="1" applyBorder="1" applyAlignment="1">
      <alignment vertical="center"/>
    </xf>
    <xf numFmtId="41" fontId="8" fillId="0" borderId="14" xfId="1" applyNumberFormat="1" applyFont="1" applyBorder="1" applyAlignment="1">
      <alignment vertical="center"/>
    </xf>
    <xf numFmtId="0" fontId="18" fillId="0" borderId="0" xfId="1" applyFont="1" applyAlignment="1">
      <alignment horizontal="left" vertical="center" wrapText="1"/>
    </xf>
    <xf numFmtId="41" fontId="8" fillId="2" borderId="9" xfId="1" applyNumberFormat="1" applyFont="1" applyFill="1" applyBorder="1" applyAlignment="1">
      <alignment vertical="center" wrapText="1"/>
    </xf>
    <xf numFmtId="41" fontId="8" fillId="2" borderId="12" xfId="1" applyNumberFormat="1" applyFont="1" applyFill="1" applyBorder="1" applyAlignment="1">
      <alignment vertical="center"/>
    </xf>
    <xf numFmtId="41" fontId="8" fillId="2" borderId="13" xfId="1" applyNumberFormat="1" applyFont="1" applyFill="1" applyBorder="1" applyAlignment="1">
      <alignment vertical="center"/>
    </xf>
    <xf numFmtId="41" fontId="8" fillId="2" borderId="14" xfId="1" applyNumberFormat="1" applyFont="1" applyFill="1" applyBorder="1" applyAlignment="1">
      <alignment vertical="center" wrapText="1"/>
    </xf>
    <xf numFmtId="0" fontId="12" fillId="0" borderId="7" xfId="1" applyFont="1" applyBorder="1" applyAlignment="1">
      <alignment vertical="center" wrapText="1"/>
    </xf>
    <xf numFmtId="0" fontId="12" fillId="0" borderId="8" xfId="1" applyFont="1" applyBorder="1" applyAlignment="1">
      <alignment vertical="center" wrapText="1"/>
    </xf>
    <xf numFmtId="0" fontId="12" fillId="0" borderId="6" xfId="1" applyFont="1" applyBorder="1" applyAlignment="1">
      <alignment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0" xfId="1" quotePrefix="1" applyFont="1" applyAlignment="1">
      <alignment horizontal="left" vertical="center" wrapText="1"/>
    </xf>
    <xf numFmtId="0" fontId="4" fillId="0" borderId="5" xfId="1" quotePrefix="1" applyFont="1" applyBorder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4" fillId="0" borderId="5" xfId="1" applyFont="1" applyBorder="1" applyAlignment="1">
      <alignment horizontal="left" vertical="center"/>
    </xf>
    <xf numFmtId="0" fontId="8" fillId="0" borderId="9" xfId="1" applyFont="1" applyBorder="1" applyAlignment="1">
      <alignment vertical="top" wrapText="1"/>
    </xf>
    <xf numFmtId="0" fontId="5" fillId="0" borderId="12" xfId="2" applyBorder="1" applyAlignment="1">
      <alignment vertical="top" wrapText="1"/>
    </xf>
    <xf numFmtId="0" fontId="8" fillId="0" borderId="9" xfId="1" applyFont="1" applyBorder="1" applyAlignment="1">
      <alignment horizontal="left" vertical="top" wrapText="1"/>
    </xf>
    <xf numFmtId="0" fontId="8" fillId="0" borderId="12" xfId="1" applyFont="1" applyBorder="1" applyAlignment="1">
      <alignment horizontal="left" vertical="top" wrapText="1"/>
    </xf>
    <xf numFmtId="0" fontId="9" fillId="0" borderId="9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3" fillId="0" borderId="12" xfId="1" applyFont="1" applyBorder="1" applyAlignment="1">
      <alignment vertical="top" wrapText="1"/>
    </xf>
    <xf numFmtId="0" fontId="8" fillId="0" borderId="9" xfId="1" applyFont="1" applyBorder="1" applyAlignment="1">
      <alignment horizontal="center" vertical="top" wrapText="1"/>
    </xf>
    <xf numFmtId="0" fontId="8" fillId="0" borderId="12" xfId="1" applyFont="1" applyBorder="1" applyAlignment="1">
      <alignment horizontal="center" vertical="top" wrapText="1"/>
    </xf>
    <xf numFmtId="0" fontId="9" fillId="0" borderId="1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8" fillId="0" borderId="12" xfId="1" applyFont="1" applyBorder="1" applyAlignment="1">
      <alignment vertical="top" wrapText="1"/>
    </xf>
    <xf numFmtId="0" fontId="8" fillId="0" borderId="11" xfId="1" applyFont="1" applyBorder="1" applyAlignment="1">
      <alignment vertical="top" wrapText="1"/>
    </xf>
    <xf numFmtId="0" fontId="8" fillId="0" borderId="11" xfId="1" applyFont="1" applyBorder="1" applyAlignment="1">
      <alignment horizontal="center" vertical="top" wrapText="1"/>
    </xf>
  </cellXfs>
  <cellStyles count="4">
    <cellStyle name="Normal" xfId="0" builtinId="0"/>
    <cellStyle name="Normal 2 2" xfId="1" xr:uid="{7566D64E-C076-4690-93E8-094323FBACF1}"/>
    <cellStyle name="Normal 3" xfId="2" xr:uid="{BADD87F0-D841-4027-A680-97EA08B4D62A}"/>
    <cellStyle name="Vírgula 2 2" xfId="3" xr:uid="{05982C5D-39C6-4A5C-B1C4-6A853E0CA153}"/>
  </cellStyles>
  <dxfs count="4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199232</xdr:colOff>
      <xdr:row>2</xdr:row>
      <xdr:rowOff>92076</xdr:rowOff>
    </xdr:from>
    <xdr:to>
      <xdr:col>2</xdr:col>
      <xdr:colOff>1062990</xdr:colOff>
      <xdr:row>4</xdr:row>
      <xdr:rowOff>110921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65B611C-07E4-4957-8D28-753844E42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832" y="606426"/>
          <a:ext cx="2244883" cy="5141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261938</xdr:colOff>
      <xdr:row>2</xdr:row>
      <xdr:rowOff>59531</xdr:rowOff>
    </xdr:from>
    <xdr:to>
      <xdr:col>2</xdr:col>
      <xdr:colOff>1109186</xdr:colOff>
      <xdr:row>4</xdr:row>
      <xdr:rowOff>77741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C2E2B18-268D-4FC9-A9E8-CE3434B15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8" y="573881"/>
          <a:ext cx="2228373" cy="5135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303214</xdr:colOff>
      <xdr:row>2</xdr:row>
      <xdr:rowOff>95250</xdr:rowOff>
    </xdr:from>
    <xdr:to>
      <xdr:col>2</xdr:col>
      <xdr:colOff>1176497</xdr:colOff>
      <xdr:row>4</xdr:row>
      <xdr:rowOff>110920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1C755A5-5E8C-49B9-921E-254C9D51C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14" y="609600"/>
          <a:ext cx="2254408" cy="5109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306386</xdr:colOff>
      <xdr:row>2</xdr:row>
      <xdr:rowOff>95251</xdr:rowOff>
    </xdr:from>
    <xdr:to>
      <xdr:col>2</xdr:col>
      <xdr:colOff>1177764</xdr:colOff>
      <xdr:row>4</xdr:row>
      <xdr:rowOff>109651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0BC2784-D0AF-4023-AEC9-D96900F14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5986" y="609601"/>
          <a:ext cx="2252503" cy="5097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339726</xdr:colOff>
      <xdr:row>2</xdr:row>
      <xdr:rowOff>142875</xdr:rowOff>
    </xdr:from>
    <xdr:to>
      <xdr:col>2</xdr:col>
      <xdr:colOff>1214914</xdr:colOff>
      <xdr:row>4</xdr:row>
      <xdr:rowOff>149020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2A00E75-86FD-4821-AED7-2A67DB46B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9326" y="657225"/>
          <a:ext cx="2256313" cy="50144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E56F7FC-3B20-4645-9FDD-02E407D79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C7374A9-BFCE-4812-A87A-50038A595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B7BB20D-9FEE-4E9F-A927-70970588A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E79AA9-3114-40B8-AB8A-4D5D39DC0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17</xdr:row>
      <xdr:rowOff>0</xdr:rowOff>
    </xdr:from>
    <xdr:to>
      <xdr:col>3</xdr:col>
      <xdr:colOff>537366</xdr:colOff>
      <xdr:row>17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3A822C5-BDEC-4376-BA0B-4A003A358E9D}"/>
            </a:ext>
          </a:extLst>
        </xdr:cNvPr>
        <xdr:cNvSpPr txBox="1"/>
      </xdr:nvSpPr>
      <xdr:spPr>
        <a:xfrm>
          <a:off x="2337592" y="377190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52C71D6-34F2-47D2-B6E4-8B1AA5292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16</xdr:row>
      <xdr:rowOff>0</xdr:rowOff>
    </xdr:from>
    <xdr:to>
      <xdr:col>3</xdr:col>
      <xdr:colOff>537366</xdr:colOff>
      <xdr:row>16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64DF6AB-D4CF-4301-82F3-B842BBF66872}"/>
            </a:ext>
          </a:extLst>
        </xdr:cNvPr>
        <xdr:cNvSpPr txBox="1"/>
      </xdr:nvSpPr>
      <xdr:spPr>
        <a:xfrm>
          <a:off x="2337592" y="363855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E8BAB24-3077-46B2-BDC4-CA2AECF2C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989E34C-0E5F-4E55-90DD-7B0E00D13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20</xdr:row>
      <xdr:rowOff>0</xdr:rowOff>
    </xdr:from>
    <xdr:to>
      <xdr:col>3</xdr:col>
      <xdr:colOff>537366</xdr:colOff>
      <xdr:row>20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634D89FF-3D00-46CC-99B8-A5E36FC2EFA0}"/>
            </a:ext>
          </a:extLst>
        </xdr:cNvPr>
        <xdr:cNvSpPr txBox="1"/>
      </xdr:nvSpPr>
      <xdr:spPr>
        <a:xfrm>
          <a:off x="2337592" y="445770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F35C5BD-D81D-4196-AAB8-64F79C9FD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17</xdr:row>
      <xdr:rowOff>0</xdr:rowOff>
    </xdr:from>
    <xdr:to>
      <xdr:col>3</xdr:col>
      <xdr:colOff>537366</xdr:colOff>
      <xdr:row>17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2F07EF5-7E4B-458A-BF50-55ED0BBE4DE3}"/>
            </a:ext>
          </a:extLst>
        </xdr:cNvPr>
        <xdr:cNvSpPr txBox="1"/>
      </xdr:nvSpPr>
      <xdr:spPr>
        <a:xfrm>
          <a:off x="2337592" y="3876675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BD5D995-84B1-4C9E-8E93-AA479AF93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22</xdr:row>
      <xdr:rowOff>0</xdr:rowOff>
    </xdr:from>
    <xdr:to>
      <xdr:col>3</xdr:col>
      <xdr:colOff>537366</xdr:colOff>
      <xdr:row>22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F035E17-02CF-4C08-9AEC-F8288F0A01CD}"/>
            </a:ext>
          </a:extLst>
        </xdr:cNvPr>
        <xdr:cNvSpPr txBox="1"/>
      </xdr:nvSpPr>
      <xdr:spPr>
        <a:xfrm>
          <a:off x="2337592" y="485775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E1E7552-E326-448A-8FBF-6692AFD4C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19</xdr:row>
      <xdr:rowOff>0</xdr:rowOff>
    </xdr:from>
    <xdr:to>
      <xdr:col>3</xdr:col>
      <xdr:colOff>537366</xdr:colOff>
      <xdr:row>19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3126F407-053B-471F-A26D-EDB41188682A}"/>
            </a:ext>
          </a:extLst>
        </xdr:cNvPr>
        <xdr:cNvSpPr txBox="1"/>
      </xdr:nvSpPr>
      <xdr:spPr>
        <a:xfrm>
          <a:off x="2223292" y="415290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99F8751-6E93-46BD-A3B0-8C9483425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4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30</xdr:row>
      <xdr:rowOff>0</xdr:rowOff>
    </xdr:from>
    <xdr:to>
      <xdr:col>3</xdr:col>
      <xdr:colOff>537366</xdr:colOff>
      <xdr:row>30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31DF63B8-ACDB-459F-B708-F9892600CF10}"/>
            </a:ext>
          </a:extLst>
        </xdr:cNvPr>
        <xdr:cNvSpPr txBox="1"/>
      </xdr:nvSpPr>
      <xdr:spPr>
        <a:xfrm>
          <a:off x="2337592" y="691515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D055B63-6C82-42C0-9D4D-C14727602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788" y="597693"/>
          <a:ext cx="2239803" cy="4912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968A8-048D-48A3-A8C1-1C3B3C644CF9}">
  <sheetPr>
    <tabColor theme="4" tint="-0.499984740745262"/>
  </sheetPr>
  <dimension ref="A1:K56"/>
  <sheetViews>
    <sheetView showGridLines="0" view="pageBreakPreview" zoomScale="70" zoomScaleNormal="80" zoomScaleSheetLayoutView="70" workbookViewId="0">
      <selection activeCell="B8" sqref="B8:B9"/>
    </sheetView>
  </sheetViews>
  <sheetFormatPr defaultColWidth="9.140625" defaultRowHeight="15" x14ac:dyDescent="0.25"/>
  <cols>
    <col min="1" max="1" width="9.140625" style="1"/>
    <col min="2" max="2" width="20.7109375" style="1" customWidth="1"/>
    <col min="3" max="3" width="22.85546875" style="4" bestFit="1" customWidth="1"/>
    <col min="4" max="4" width="40.5703125" style="4" customWidth="1"/>
    <col min="5" max="5" width="39.7109375" style="4" bestFit="1" customWidth="1"/>
    <col min="6" max="6" width="17.5703125" style="4" bestFit="1" customWidth="1"/>
    <col min="7" max="7" width="12.28515625" style="2" bestFit="1" customWidth="1"/>
    <col min="8" max="8" width="42.7109375" style="55" bestFit="1" customWidth="1"/>
    <col min="9" max="11" width="20.140625" style="1" customWidth="1"/>
    <col min="12" max="16384" width="9.140625" style="1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2"/>
    </row>
    <row r="2" spans="1:11" ht="20.100000000000001" customHeight="1" x14ac:dyDescent="0.25">
      <c r="B2" s="3"/>
      <c r="D2" s="163" t="s">
        <v>1</v>
      </c>
      <c r="E2" s="163"/>
      <c r="F2" s="163"/>
      <c r="G2" s="163"/>
      <c r="H2" s="163"/>
      <c r="I2" s="164"/>
      <c r="J2" s="5"/>
      <c r="K2" s="6"/>
    </row>
    <row r="3" spans="1:11" ht="20.100000000000001" customHeight="1" x14ac:dyDescent="0.25">
      <c r="B3" s="3"/>
      <c r="D3" s="165" t="s">
        <v>2</v>
      </c>
      <c r="E3" s="165"/>
      <c r="F3" s="165"/>
      <c r="G3" s="165"/>
      <c r="H3" s="165"/>
      <c r="I3" s="166"/>
      <c r="J3" s="5"/>
      <c r="K3" s="7"/>
    </row>
    <row r="4" spans="1:11" ht="20.100000000000001" customHeight="1" x14ac:dyDescent="0.25">
      <c r="B4" s="3"/>
      <c r="D4" s="163" t="s">
        <v>3</v>
      </c>
      <c r="E4" s="163"/>
      <c r="F4" s="163"/>
      <c r="G4" s="163"/>
      <c r="H4" s="163"/>
      <c r="I4" s="164"/>
      <c r="J4" s="5"/>
      <c r="K4" s="6"/>
    </row>
    <row r="5" spans="1:11" ht="20.100000000000001" customHeight="1" x14ac:dyDescent="0.25">
      <c r="B5" s="3"/>
      <c r="D5" s="163" t="s">
        <v>4</v>
      </c>
      <c r="E5" s="163"/>
      <c r="F5" s="163"/>
      <c r="G5" s="163"/>
      <c r="H5" s="163"/>
      <c r="I5" s="164"/>
      <c r="J5" s="5"/>
      <c r="K5" s="6"/>
    </row>
    <row r="6" spans="1:11" ht="20.100000000000001" customHeight="1" x14ac:dyDescent="0.25">
      <c r="B6" s="3"/>
      <c r="D6" s="167" t="s">
        <v>5</v>
      </c>
      <c r="E6" s="167"/>
      <c r="F6" s="167"/>
      <c r="G6" s="167"/>
      <c r="H6" s="167"/>
      <c r="I6" s="168"/>
      <c r="J6" s="8"/>
      <c r="K6" s="6"/>
    </row>
    <row r="7" spans="1:11" ht="15.75" thickBot="1" x14ac:dyDescent="0.3">
      <c r="A7" s="9"/>
      <c r="B7" s="10"/>
      <c r="C7" s="11"/>
      <c r="D7" s="12"/>
      <c r="E7" s="13"/>
      <c r="F7" s="13"/>
      <c r="G7" s="14"/>
      <c r="H7" s="13"/>
      <c r="I7" s="15">
        <v>1</v>
      </c>
      <c r="J7" s="16"/>
      <c r="K7" s="17"/>
    </row>
    <row r="8" spans="1:11" s="20" customFormat="1" ht="15.75" thickBot="1" x14ac:dyDescent="0.3">
      <c r="A8" s="9"/>
      <c r="B8" s="173" t="s">
        <v>6</v>
      </c>
      <c r="C8" s="157" t="s">
        <v>7</v>
      </c>
      <c r="D8" s="157" t="s">
        <v>8</v>
      </c>
      <c r="E8" s="159" t="s">
        <v>9</v>
      </c>
      <c r="F8" s="159"/>
      <c r="G8" s="159"/>
      <c r="H8" s="157" t="s">
        <v>10</v>
      </c>
      <c r="I8" s="157" t="s">
        <v>11</v>
      </c>
      <c r="J8" s="19"/>
      <c r="K8" s="19"/>
    </row>
    <row r="9" spans="1:11" s="20" customFormat="1" ht="15.75" thickBot="1" x14ac:dyDescent="0.3">
      <c r="A9" s="9"/>
      <c r="B9" s="174"/>
      <c r="C9" s="158"/>
      <c r="D9" s="158"/>
      <c r="E9" s="21" t="s">
        <v>12</v>
      </c>
      <c r="F9" s="21" t="s">
        <v>13</v>
      </c>
      <c r="G9" s="18" t="s">
        <v>14</v>
      </c>
      <c r="H9" s="158"/>
      <c r="I9" s="158"/>
      <c r="J9" s="19"/>
      <c r="K9" s="19"/>
    </row>
    <row r="10" spans="1:11" x14ac:dyDescent="0.25">
      <c r="B10" s="22" t="s">
        <v>15</v>
      </c>
      <c r="C10" s="23" t="s">
        <v>16</v>
      </c>
      <c r="D10" s="23" t="s">
        <v>17</v>
      </c>
      <c r="E10" s="24" t="s">
        <v>18</v>
      </c>
      <c r="F10" s="24" t="s">
        <v>19</v>
      </c>
      <c r="G10" s="25">
        <v>8519</v>
      </c>
      <c r="H10" s="23" t="s">
        <v>20</v>
      </c>
      <c r="I10" s="26">
        <v>40513833</v>
      </c>
      <c r="J10" s="27"/>
      <c r="K10" s="28"/>
    </row>
    <row r="11" spans="1:11" x14ac:dyDescent="0.25">
      <c r="B11" s="29"/>
      <c r="C11" s="30"/>
      <c r="D11" s="30"/>
      <c r="E11" s="31"/>
      <c r="F11" s="31"/>
      <c r="G11" s="32"/>
      <c r="H11" s="30" t="s">
        <v>21</v>
      </c>
      <c r="I11" s="33">
        <v>20215207</v>
      </c>
      <c r="J11" s="27"/>
      <c r="K11" s="28"/>
    </row>
    <row r="12" spans="1:11" x14ac:dyDescent="0.25">
      <c r="B12" s="29"/>
      <c r="C12" s="30"/>
      <c r="D12" s="30"/>
      <c r="E12" s="34"/>
      <c r="F12" s="34"/>
      <c r="G12" s="35"/>
      <c r="H12" s="36" t="s">
        <v>22</v>
      </c>
      <c r="I12" s="37">
        <v>643075</v>
      </c>
      <c r="J12" s="27"/>
      <c r="K12" s="28"/>
    </row>
    <row r="13" spans="1:11" x14ac:dyDescent="0.25">
      <c r="B13" s="29"/>
      <c r="C13" s="30"/>
      <c r="D13" s="30"/>
      <c r="E13" s="38" t="s">
        <v>23</v>
      </c>
      <c r="F13" s="38" t="s">
        <v>19</v>
      </c>
      <c r="G13" s="39">
        <v>22736</v>
      </c>
      <c r="H13" s="40" t="s">
        <v>20</v>
      </c>
      <c r="I13" s="41">
        <v>91360208.5</v>
      </c>
      <c r="J13" s="27"/>
      <c r="K13" s="28"/>
    </row>
    <row r="14" spans="1:11" x14ac:dyDescent="0.25">
      <c r="B14" s="29"/>
      <c r="C14" s="30"/>
      <c r="D14" s="30"/>
      <c r="E14" s="31"/>
      <c r="F14" s="31"/>
      <c r="G14" s="32"/>
      <c r="H14" s="30" t="s">
        <v>21</v>
      </c>
      <c r="I14" s="33">
        <v>47807856</v>
      </c>
      <c r="J14" s="27"/>
      <c r="K14" s="28"/>
    </row>
    <row r="15" spans="1:11" ht="15.75" thickBot="1" x14ac:dyDescent="0.3">
      <c r="B15" s="29"/>
      <c r="C15" s="30"/>
      <c r="D15" s="30"/>
      <c r="E15" s="34"/>
      <c r="F15" s="34"/>
      <c r="G15" s="35"/>
      <c r="H15" s="36" t="s">
        <v>22</v>
      </c>
      <c r="I15" s="37">
        <v>5789844</v>
      </c>
      <c r="J15" s="27"/>
      <c r="K15" s="28"/>
    </row>
    <row r="16" spans="1:11" x14ac:dyDescent="0.25">
      <c r="B16" s="29"/>
      <c r="C16" s="169" t="s">
        <v>24</v>
      </c>
      <c r="D16" s="23" t="s">
        <v>25</v>
      </c>
      <c r="E16" s="24" t="s">
        <v>26</v>
      </c>
      <c r="F16" s="24" t="s">
        <v>19</v>
      </c>
      <c r="G16" s="25">
        <v>30894</v>
      </c>
      <c r="H16" s="23" t="s">
        <v>20</v>
      </c>
      <c r="I16" s="26">
        <v>111852104</v>
      </c>
      <c r="J16" s="27"/>
      <c r="K16" s="28"/>
    </row>
    <row r="17" spans="2:11" x14ac:dyDescent="0.25">
      <c r="B17" s="29"/>
      <c r="C17" s="170"/>
      <c r="D17" s="30"/>
      <c r="E17" s="31"/>
      <c r="F17" s="31"/>
      <c r="G17" s="32"/>
      <c r="H17" s="30" t="s">
        <v>21</v>
      </c>
      <c r="I17" s="33">
        <v>49863382</v>
      </c>
      <c r="J17" s="27"/>
      <c r="K17" s="28"/>
    </row>
    <row r="18" spans="2:11" x14ac:dyDescent="0.25">
      <c r="B18" s="29"/>
      <c r="C18" s="170"/>
      <c r="D18" s="30"/>
      <c r="E18" s="34"/>
      <c r="F18" s="34"/>
      <c r="G18" s="35"/>
      <c r="H18" s="36" t="s">
        <v>22</v>
      </c>
      <c r="I18" s="37">
        <v>5059253</v>
      </c>
      <c r="J18" s="27"/>
      <c r="K18" s="28"/>
    </row>
    <row r="19" spans="2:11" x14ac:dyDescent="0.25">
      <c r="B19" s="29"/>
      <c r="C19" s="170"/>
      <c r="D19" s="30"/>
      <c r="E19" s="31" t="s">
        <v>27</v>
      </c>
      <c r="F19" s="31" t="s">
        <v>19</v>
      </c>
      <c r="G19" s="32">
        <v>10680</v>
      </c>
      <c r="H19" s="30" t="s">
        <v>20</v>
      </c>
      <c r="I19" s="33">
        <v>45556615</v>
      </c>
      <c r="J19" s="27"/>
      <c r="K19" s="28"/>
    </row>
    <row r="20" spans="2:11" x14ac:dyDescent="0.25">
      <c r="B20" s="29"/>
      <c r="C20" s="170"/>
      <c r="D20" s="30"/>
      <c r="E20" s="31"/>
      <c r="F20" s="31"/>
      <c r="G20" s="32"/>
      <c r="H20" s="30" t="s">
        <v>21</v>
      </c>
      <c r="I20" s="33">
        <v>19044952</v>
      </c>
      <c r="J20" s="27"/>
      <c r="K20" s="28"/>
    </row>
    <row r="21" spans="2:11" ht="15.75" thickBot="1" x14ac:dyDescent="0.3">
      <c r="B21" s="29"/>
      <c r="C21" s="170"/>
      <c r="D21" s="30"/>
      <c r="E21" s="34"/>
      <c r="F21" s="34"/>
      <c r="G21" s="35"/>
      <c r="H21" s="36" t="s">
        <v>22</v>
      </c>
      <c r="I21" s="37">
        <v>67607</v>
      </c>
      <c r="J21" s="27"/>
      <c r="K21" s="28"/>
    </row>
    <row r="22" spans="2:11" x14ac:dyDescent="0.25">
      <c r="B22" s="29"/>
      <c r="C22" s="169" t="s">
        <v>28</v>
      </c>
      <c r="D22" s="23" t="s">
        <v>29</v>
      </c>
      <c r="E22" s="24" t="s">
        <v>30</v>
      </c>
      <c r="F22" s="24" t="s">
        <v>19</v>
      </c>
      <c r="G22" s="25">
        <v>8502</v>
      </c>
      <c r="H22" s="23" t="s">
        <v>20</v>
      </c>
      <c r="I22" s="26">
        <v>36263324</v>
      </c>
      <c r="J22" s="27"/>
      <c r="K22" s="28"/>
    </row>
    <row r="23" spans="2:11" x14ac:dyDescent="0.25">
      <c r="B23" s="29"/>
      <c r="C23" s="170"/>
      <c r="D23" s="30"/>
      <c r="E23" s="31"/>
      <c r="F23" s="31"/>
      <c r="G23" s="32"/>
      <c r="H23" s="30" t="s">
        <v>21</v>
      </c>
      <c r="I23" s="33">
        <v>33365743</v>
      </c>
      <c r="J23" s="27"/>
      <c r="K23" s="28"/>
    </row>
    <row r="24" spans="2:11" ht="15.75" thickBot="1" x14ac:dyDescent="0.3">
      <c r="B24" s="29"/>
      <c r="C24" s="170"/>
      <c r="D24" s="30"/>
      <c r="E24" s="34"/>
      <c r="F24" s="34"/>
      <c r="G24" s="35"/>
      <c r="H24" s="36" t="s">
        <v>22</v>
      </c>
      <c r="I24" s="37">
        <v>1383885</v>
      </c>
      <c r="J24" s="27"/>
      <c r="K24" s="28"/>
    </row>
    <row r="25" spans="2:11" ht="15" customHeight="1" x14ac:dyDescent="0.25">
      <c r="B25" s="29"/>
      <c r="C25" s="171" t="s">
        <v>31</v>
      </c>
      <c r="D25" s="23" t="s">
        <v>32</v>
      </c>
      <c r="E25" s="24" t="s">
        <v>26</v>
      </c>
      <c r="F25" s="24" t="s">
        <v>19</v>
      </c>
      <c r="G25" s="25">
        <v>7479</v>
      </c>
      <c r="H25" s="23" t="s">
        <v>20</v>
      </c>
      <c r="I25" s="26">
        <v>11801258</v>
      </c>
      <c r="J25" s="27"/>
      <c r="K25" s="28"/>
    </row>
    <row r="26" spans="2:11" x14ac:dyDescent="0.25">
      <c r="B26" s="29"/>
      <c r="C26" s="172"/>
      <c r="D26" s="30"/>
      <c r="E26" s="31"/>
      <c r="F26" s="31"/>
      <c r="G26" s="32"/>
      <c r="H26" s="30" t="s">
        <v>21</v>
      </c>
      <c r="I26" s="33">
        <v>7277876</v>
      </c>
      <c r="J26" s="27"/>
      <c r="K26" s="28"/>
    </row>
    <row r="27" spans="2:11" x14ac:dyDescent="0.25">
      <c r="B27" s="29"/>
      <c r="C27" s="172"/>
      <c r="D27" s="30"/>
      <c r="E27" s="34"/>
      <c r="F27" s="34"/>
      <c r="G27" s="35"/>
      <c r="H27" s="36" t="s">
        <v>22</v>
      </c>
      <c r="I27" s="37">
        <v>448678</v>
      </c>
      <c r="J27" s="27"/>
      <c r="K27" s="28"/>
    </row>
    <row r="28" spans="2:11" x14ac:dyDescent="0.25">
      <c r="B28" s="29"/>
      <c r="C28" s="172"/>
      <c r="D28" s="30"/>
      <c r="E28" s="31" t="s">
        <v>33</v>
      </c>
      <c r="F28" s="31" t="s">
        <v>19</v>
      </c>
      <c r="G28" s="32">
        <v>1912</v>
      </c>
      <c r="H28" s="30" t="s">
        <v>20</v>
      </c>
      <c r="I28" s="33">
        <v>2159671</v>
      </c>
      <c r="J28" s="27"/>
      <c r="K28" s="28"/>
    </row>
    <row r="29" spans="2:11" x14ac:dyDescent="0.25">
      <c r="B29" s="29"/>
      <c r="C29" s="172"/>
      <c r="D29" s="30"/>
      <c r="E29" s="31"/>
      <c r="F29" s="31"/>
      <c r="G29" s="32"/>
      <c r="H29" s="30" t="s">
        <v>21</v>
      </c>
      <c r="I29" s="33">
        <v>784325</v>
      </c>
      <c r="J29" s="27"/>
      <c r="K29" s="28"/>
    </row>
    <row r="30" spans="2:11" x14ac:dyDescent="0.25">
      <c r="B30" s="29"/>
      <c r="C30" s="172"/>
      <c r="D30" s="30"/>
      <c r="E30" s="34"/>
      <c r="F30" s="34"/>
      <c r="G30" s="35"/>
      <c r="H30" s="36" t="s">
        <v>22</v>
      </c>
      <c r="I30" s="37">
        <v>30500</v>
      </c>
      <c r="J30" s="27"/>
      <c r="K30" s="28"/>
    </row>
    <row r="31" spans="2:11" x14ac:dyDescent="0.25">
      <c r="B31" s="29"/>
      <c r="C31" s="172"/>
      <c r="D31" s="30"/>
      <c r="E31" s="31" t="s">
        <v>30</v>
      </c>
      <c r="F31" s="31" t="s">
        <v>19</v>
      </c>
      <c r="G31" s="32">
        <v>34305</v>
      </c>
      <c r="H31" s="30" t="s">
        <v>20</v>
      </c>
      <c r="I31" s="33">
        <v>11516849</v>
      </c>
      <c r="J31" s="27"/>
      <c r="K31" s="28"/>
    </row>
    <row r="32" spans="2:11" x14ac:dyDescent="0.25">
      <c r="B32" s="29"/>
      <c r="C32" s="172"/>
      <c r="D32" s="30"/>
      <c r="E32" s="31"/>
      <c r="F32" s="31"/>
      <c r="G32" s="32"/>
      <c r="H32" s="30" t="s">
        <v>21</v>
      </c>
      <c r="I32" s="33">
        <v>13852425</v>
      </c>
      <c r="J32" s="27"/>
      <c r="K32" s="28"/>
    </row>
    <row r="33" spans="2:11" x14ac:dyDescent="0.25">
      <c r="B33" s="29"/>
      <c r="C33" s="172"/>
      <c r="D33" s="30"/>
      <c r="E33" s="34"/>
      <c r="F33" s="34"/>
      <c r="G33" s="35"/>
      <c r="H33" s="36" t="s">
        <v>22</v>
      </c>
      <c r="I33" s="37">
        <v>80000</v>
      </c>
      <c r="J33" s="27"/>
      <c r="K33" s="28"/>
    </row>
    <row r="34" spans="2:11" x14ac:dyDescent="0.25">
      <c r="B34" s="29"/>
      <c r="C34" s="172"/>
      <c r="D34" s="30"/>
      <c r="E34" s="31" t="s">
        <v>34</v>
      </c>
      <c r="F34" s="31" t="s">
        <v>19</v>
      </c>
      <c r="G34" s="32">
        <v>777</v>
      </c>
      <c r="H34" s="30" t="s">
        <v>20</v>
      </c>
      <c r="I34" s="33">
        <v>2118357</v>
      </c>
      <c r="J34" s="27"/>
      <c r="K34" s="28"/>
    </row>
    <row r="35" spans="2:11" x14ac:dyDescent="0.25">
      <c r="B35" s="29"/>
      <c r="C35" s="172"/>
      <c r="D35" s="30"/>
      <c r="E35" s="31"/>
      <c r="F35" s="31"/>
      <c r="G35" s="32"/>
      <c r="H35" s="30" t="s">
        <v>21</v>
      </c>
      <c r="I35" s="33">
        <v>1191224</v>
      </c>
      <c r="J35" s="27"/>
      <c r="K35" s="28"/>
    </row>
    <row r="36" spans="2:11" ht="15.75" thickBot="1" x14ac:dyDescent="0.3">
      <c r="B36" s="29"/>
      <c r="C36" s="172"/>
      <c r="D36" s="30"/>
      <c r="E36" s="34"/>
      <c r="F36" s="34"/>
      <c r="G36" s="35"/>
      <c r="H36" s="36" t="s">
        <v>22</v>
      </c>
      <c r="I36" s="37">
        <v>700</v>
      </c>
      <c r="J36" s="27"/>
      <c r="K36" s="28"/>
    </row>
    <row r="37" spans="2:11" x14ac:dyDescent="0.25">
      <c r="B37" s="29"/>
      <c r="C37" s="172"/>
      <c r="D37" s="23" t="s">
        <v>35</v>
      </c>
      <c r="E37" s="24" t="s">
        <v>36</v>
      </c>
      <c r="F37" s="24" t="s">
        <v>19</v>
      </c>
      <c r="G37" s="25">
        <v>853607</v>
      </c>
      <c r="H37" s="23" t="s">
        <v>20</v>
      </c>
      <c r="I37" s="26">
        <v>72100463</v>
      </c>
      <c r="J37" s="27"/>
      <c r="K37" s="28"/>
    </row>
    <row r="38" spans="2:11" x14ac:dyDescent="0.25">
      <c r="B38" s="29"/>
      <c r="C38" s="172"/>
      <c r="D38" s="30"/>
      <c r="E38" s="31"/>
      <c r="F38" s="31"/>
      <c r="G38" s="32"/>
      <c r="H38" s="30" t="s">
        <v>21</v>
      </c>
      <c r="I38" s="33">
        <v>84608687</v>
      </c>
      <c r="J38" s="27"/>
      <c r="K38" s="28"/>
    </row>
    <row r="39" spans="2:11" x14ac:dyDescent="0.25">
      <c r="B39" s="29"/>
      <c r="C39" s="172"/>
      <c r="D39" s="30"/>
      <c r="E39" s="34"/>
      <c r="F39" s="34"/>
      <c r="G39" s="35"/>
      <c r="H39" s="36" t="s">
        <v>22</v>
      </c>
      <c r="I39" s="37">
        <v>3055363</v>
      </c>
      <c r="J39" s="27"/>
      <c r="K39" s="28"/>
    </row>
    <row r="40" spans="2:11" ht="15" customHeight="1" x14ac:dyDescent="0.25">
      <c r="B40" s="29"/>
      <c r="C40" s="172"/>
      <c r="D40" s="30"/>
      <c r="E40" s="38" t="s">
        <v>37</v>
      </c>
      <c r="F40" s="38" t="s">
        <v>19</v>
      </c>
      <c r="G40" s="39">
        <v>1697296</v>
      </c>
      <c r="H40" s="30" t="s">
        <v>20</v>
      </c>
      <c r="I40" s="41">
        <v>1195371</v>
      </c>
      <c r="J40" s="27"/>
      <c r="K40" s="28"/>
    </row>
    <row r="41" spans="2:11" ht="15" customHeight="1" x14ac:dyDescent="0.25">
      <c r="B41" s="29"/>
      <c r="C41" s="172"/>
      <c r="D41" s="30"/>
      <c r="E41" s="31"/>
      <c r="F41" s="31"/>
      <c r="G41" s="32"/>
      <c r="H41" s="30" t="s">
        <v>21</v>
      </c>
      <c r="I41" s="33">
        <v>12551192</v>
      </c>
      <c r="J41" s="27"/>
      <c r="K41" s="28"/>
    </row>
    <row r="42" spans="2:11" x14ac:dyDescent="0.25">
      <c r="B42" s="29"/>
      <c r="C42" s="172"/>
      <c r="D42" s="30"/>
      <c r="E42" s="34"/>
      <c r="F42" s="34"/>
      <c r="G42" s="35"/>
      <c r="H42" s="36" t="s">
        <v>22</v>
      </c>
      <c r="I42" s="37">
        <v>133572</v>
      </c>
      <c r="J42" s="27"/>
      <c r="K42" s="28"/>
    </row>
    <row r="43" spans="2:11" x14ac:dyDescent="0.25">
      <c r="B43" s="29"/>
      <c r="C43" s="172"/>
      <c r="D43" s="30"/>
      <c r="E43" s="38" t="s">
        <v>38</v>
      </c>
      <c r="F43" s="38" t="s">
        <v>19</v>
      </c>
      <c r="G43" s="39">
        <v>244989</v>
      </c>
      <c r="H43" s="30" t="s">
        <v>20</v>
      </c>
      <c r="I43" s="41">
        <v>336266</v>
      </c>
      <c r="J43" s="27"/>
      <c r="K43" s="28"/>
    </row>
    <row r="44" spans="2:11" x14ac:dyDescent="0.25">
      <c r="B44" s="29"/>
      <c r="C44" s="172"/>
      <c r="D44" s="30"/>
      <c r="E44" s="34"/>
      <c r="F44" s="34"/>
      <c r="G44" s="35"/>
      <c r="H44" s="36" t="s">
        <v>21</v>
      </c>
      <c r="I44" s="37">
        <v>8717311</v>
      </c>
      <c r="J44" s="27"/>
      <c r="K44" s="28"/>
    </row>
    <row r="45" spans="2:11" x14ac:dyDescent="0.25">
      <c r="B45" s="29"/>
      <c r="C45" s="172"/>
      <c r="D45" s="30"/>
      <c r="E45" s="38" t="s">
        <v>39</v>
      </c>
      <c r="F45" s="38" t="s">
        <v>19</v>
      </c>
      <c r="G45" s="39">
        <v>267633</v>
      </c>
      <c r="H45" s="40" t="s">
        <v>20</v>
      </c>
      <c r="I45" s="41">
        <v>905696</v>
      </c>
      <c r="J45" s="27"/>
      <c r="K45" s="28"/>
    </row>
    <row r="46" spans="2:11" x14ac:dyDescent="0.25">
      <c r="B46" s="29"/>
      <c r="C46" s="172"/>
      <c r="D46" s="30"/>
      <c r="E46" s="34"/>
      <c r="F46" s="34"/>
      <c r="G46" s="35"/>
      <c r="H46" s="36" t="s">
        <v>21</v>
      </c>
      <c r="I46" s="37">
        <v>15172346</v>
      </c>
      <c r="J46" s="27"/>
      <c r="K46" s="28"/>
    </row>
    <row r="47" spans="2:11" x14ac:dyDescent="0.25">
      <c r="B47" s="29"/>
      <c r="C47" s="172"/>
      <c r="D47" s="30"/>
      <c r="E47" s="38" t="s">
        <v>40</v>
      </c>
      <c r="F47" s="38" t="s">
        <v>19</v>
      </c>
      <c r="G47" s="39">
        <v>1385554</v>
      </c>
      <c r="H47" s="40" t="s">
        <v>20</v>
      </c>
      <c r="I47" s="41">
        <v>809987</v>
      </c>
      <c r="J47" s="27"/>
      <c r="K47" s="28"/>
    </row>
    <row r="48" spans="2:11" x14ac:dyDescent="0.25">
      <c r="B48" s="29"/>
      <c r="C48" s="172"/>
      <c r="D48" s="30"/>
      <c r="E48" s="31"/>
      <c r="F48" s="31"/>
      <c r="G48" s="32"/>
      <c r="H48" s="30" t="s">
        <v>21</v>
      </c>
      <c r="I48" s="33">
        <v>11031699</v>
      </c>
      <c r="J48" s="27"/>
      <c r="K48" s="28"/>
    </row>
    <row r="49" spans="1:11" ht="15.75" thickBot="1" x14ac:dyDescent="0.3">
      <c r="B49" s="29"/>
      <c r="C49" s="172"/>
      <c r="D49" s="30"/>
      <c r="E49" s="34"/>
      <c r="F49" s="34"/>
      <c r="G49" s="35"/>
      <c r="H49" s="36" t="s">
        <v>22</v>
      </c>
      <c r="I49" s="37">
        <v>651000</v>
      </c>
      <c r="J49" s="27"/>
      <c r="K49" s="28"/>
    </row>
    <row r="50" spans="1:11" x14ac:dyDescent="0.25">
      <c r="B50" s="29"/>
      <c r="C50" s="44" t="s">
        <v>41</v>
      </c>
      <c r="D50" s="44" t="s">
        <v>42</v>
      </c>
      <c r="E50" s="24" t="s">
        <v>43</v>
      </c>
      <c r="F50" s="24" t="s">
        <v>19</v>
      </c>
      <c r="G50" s="25">
        <v>0</v>
      </c>
      <c r="H50" s="23" t="s">
        <v>20</v>
      </c>
      <c r="I50" s="26">
        <v>102497363</v>
      </c>
      <c r="J50" s="27"/>
      <c r="K50" s="28"/>
    </row>
    <row r="51" spans="1:11" x14ac:dyDescent="0.25">
      <c r="B51" s="29"/>
      <c r="C51" s="43"/>
      <c r="D51" s="30"/>
      <c r="E51" s="31"/>
      <c r="F51" s="31"/>
      <c r="G51" s="32"/>
      <c r="H51" s="30" t="s">
        <v>21</v>
      </c>
      <c r="I51" s="33">
        <v>106938618</v>
      </c>
      <c r="J51" s="27"/>
      <c r="K51" s="28"/>
    </row>
    <row r="52" spans="1:11" ht="15.75" thickBot="1" x14ac:dyDescent="0.3">
      <c r="B52" s="29"/>
      <c r="C52" s="43"/>
      <c r="D52" s="30"/>
      <c r="E52" s="34"/>
      <c r="F52" s="34"/>
      <c r="G52" s="35"/>
      <c r="H52" s="36" t="s">
        <v>22</v>
      </c>
      <c r="I52" s="37">
        <v>59352547</v>
      </c>
      <c r="J52" s="27"/>
      <c r="K52" s="28"/>
    </row>
    <row r="53" spans="1:11" ht="15.75" hidden="1" thickBot="1" x14ac:dyDescent="0.3">
      <c r="B53" s="29"/>
      <c r="C53" s="43"/>
      <c r="D53" s="30"/>
      <c r="E53" s="31"/>
      <c r="F53" s="31"/>
      <c r="G53" s="32"/>
      <c r="H53" s="30" t="s">
        <v>44</v>
      </c>
      <c r="I53" s="33">
        <v>0</v>
      </c>
      <c r="J53" s="27"/>
      <c r="K53" s="28"/>
    </row>
    <row r="54" spans="1:11" ht="15.75" thickBot="1" x14ac:dyDescent="0.3">
      <c r="A54" s="45"/>
      <c r="B54" s="46" t="s">
        <v>45</v>
      </c>
      <c r="C54" s="47"/>
      <c r="D54" s="47"/>
      <c r="E54" s="47"/>
      <c r="F54" s="47"/>
      <c r="G54" s="48"/>
      <c r="H54" s="49"/>
      <c r="I54" s="50">
        <f>SUM(I10:I52)</f>
        <v>1040106232.5</v>
      </c>
      <c r="J54" s="51"/>
      <c r="K54" s="52"/>
    </row>
    <row r="56" spans="1:11" x14ac:dyDescent="0.25">
      <c r="H56" s="53"/>
      <c r="I56" s="54"/>
      <c r="J56" s="54"/>
      <c r="K56" s="54"/>
    </row>
  </sheetData>
  <mergeCells count="15">
    <mergeCell ref="C16:C21"/>
    <mergeCell ref="C22:C24"/>
    <mergeCell ref="C25:C49"/>
    <mergeCell ref="B8:B9"/>
    <mergeCell ref="C8:C9"/>
    <mergeCell ref="D8:D9"/>
    <mergeCell ref="E8:G8"/>
    <mergeCell ref="H8:H9"/>
    <mergeCell ref="I8:I9"/>
    <mergeCell ref="B1:I1"/>
    <mergeCell ref="D2:I2"/>
    <mergeCell ref="D3:I3"/>
    <mergeCell ref="D4:I4"/>
    <mergeCell ref="D5:I5"/>
    <mergeCell ref="D6:I6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0EA16-F8B6-4834-A8E7-9384D8F958FB}">
  <sheetPr>
    <tabColor theme="4" tint="-0.499984740745262"/>
  </sheetPr>
  <dimension ref="A1:N111"/>
  <sheetViews>
    <sheetView showGridLines="0" view="pageBreakPreview" topLeftCell="A99" zoomScale="70" zoomScaleNormal="80" zoomScaleSheetLayoutView="70" workbookViewId="0">
      <selection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42578125" style="58" bestFit="1" customWidth="1"/>
    <col min="4" max="4" width="31.7109375" style="58" bestFit="1" customWidth="1"/>
    <col min="5" max="5" width="36.5703125" style="58" bestFit="1" customWidth="1"/>
    <col min="6" max="6" width="36.5703125" style="58" customWidth="1"/>
    <col min="7" max="7" width="11.85546875" style="85" customWidth="1"/>
    <col min="8" max="8" width="49.140625" style="62" bestFit="1" customWidth="1"/>
    <col min="9" max="9" width="20.140625" style="62" customWidth="1"/>
    <col min="10" max="10" width="20.140625" style="56" customWidth="1"/>
    <col min="11" max="11" width="9.140625" style="56"/>
    <col min="12" max="12" width="9.42578125" style="1" bestFit="1" customWidth="1"/>
    <col min="13" max="16384" width="9.140625" style="56"/>
  </cols>
  <sheetData>
    <row r="1" spans="1:14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4" ht="20.100000000000001" customHeight="1" x14ac:dyDescent="0.25">
      <c r="B2" s="57"/>
      <c r="D2" s="59" t="s">
        <v>1</v>
      </c>
      <c r="E2" s="8"/>
      <c r="F2" s="8"/>
      <c r="G2" s="8"/>
      <c r="H2" s="8"/>
      <c r="I2" s="60"/>
      <c r="J2" s="61"/>
    </row>
    <row r="3" spans="1:14" ht="20.100000000000001" customHeight="1" x14ac:dyDescent="0.25">
      <c r="B3" s="57"/>
      <c r="D3" s="59" t="s">
        <v>2</v>
      </c>
      <c r="E3" s="8"/>
      <c r="F3" s="8"/>
      <c r="G3" s="8"/>
      <c r="H3" s="8"/>
      <c r="I3" s="60"/>
    </row>
    <row r="4" spans="1:14" ht="20.100000000000001" customHeight="1" x14ac:dyDescent="0.25">
      <c r="B4" s="57"/>
      <c r="D4" s="61" t="s">
        <v>46</v>
      </c>
      <c r="E4" s="8"/>
      <c r="F4" s="8"/>
      <c r="G4" s="8"/>
      <c r="H4" s="8"/>
      <c r="I4" s="60"/>
    </row>
    <row r="5" spans="1:14" ht="20.100000000000001" customHeight="1" x14ac:dyDescent="0.25">
      <c r="B5" s="57"/>
      <c r="D5" s="61" t="s">
        <v>47</v>
      </c>
      <c r="E5" s="8"/>
      <c r="F5" s="8"/>
      <c r="G5" s="8"/>
      <c r="H5" s="8"/>
      <c r="I5" s="60"/>
      <c r="J5" s="62"/>
    </row>
    <row r="6" spans="1:14" ht="20.100000000000001" customHeight="1" x14ac:dyDescent="0.25">
      <c r="B6" s="57"/>
      <c r="D6" s="61" t="s">
        <v>5</v>
      </c>
      <c r="E6" s="8"/>
      <c r="F6" s="8"/>
      <c r="G6" s="8"/>
      <c r="H6" s="8"/>
      <c r="I6" s="60"/>
      <c r="J6" s="62"/>
    </row>
    <row r="7" spans="1:14" ht="15.75" thickBot="1" x14ac:dyDescent="0.3">
      <c r="B7" s="63"/>
      <c r="C7" s="11"/>
      <c r="D7" s="64"/>
      <c r="E7" s="65"/>
      <c r="F7" s="65"/>
      <c r="G7" s="66"/>
      <c r="H7" s="65"/>
      <c r="I7" s="15">
        <v>1</v>
      </c>
      <c r="J7" s="17"/>
    </row>
    <row r="8" spans="1:14" s="67" customFormat="1" ht="15.75" customHeight="1" thickBot="1" x14ac:dyDescent="0.3">
      <c r="A8" s="9"/>
      <c r="B8" s="157" t="s">
        <v>6</v>
      </c>
      <c r="C8" s="157" t="s">
        <v>7</v>
      </c>
      <c r="D8" s="157" t="s">
        <v>8</v>
      </c>
      <c r="E8" s="178" t="s">
        <v>9</v>
      </c>
      <c r="F8" s="178"/>
      <c r="G8" s="178"/>
      <c r="H8" s="179" t="s">
        <v>10</v>
      </c>
      <c r="I8" s="157" t="s">
        <v>11</v>
      </c>
      <c r="J8" s="19"/>
      <c r="L8" s="20"/>
    </row>
    <row r="9" spans="1:14" s="67" customFormat="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80"/>
      <c r="I9" s="158"/>
      <c r="J9" s="19"/>
      <c r="L9" s="20"/>
      <c r="N9" s="56"/>
    </row>
    <row r="10" spans="1:14" x14ac:dyDescent="0.25">
      <c r="A10" s="9"/>
      <c r="B10" s="169" t="s">
        <v>49</v>
      </c>
      <c r="C10" s="176" t="s">
        <v>50</v>
      </c>
      <c r="D10" s="42" t="s">
        <v>51</v>
      </c>
      <c r="E10" s="23" t="s">
        <v>52</v>
      </c>
      <c r="F10" s="23" t="s">
        <v>19</v>
      </c>
      <c r="G10" s="25">
        <v>7676</v>
      </c>
      <c r="H10" s="23" t="s">
        <v>20</v>
      </c>
      <c r="I10" s="26">
        <v>28649</v>
      </c>
      <c r="J10" s="28"/>
      <c r="N10" s="1"/>
    </row>
    <row r="11" spans="1:14" x14ac:dyDescent="0.25">
      <c r="B11" s="175"/>
      <c r="C11" s="177"/>
      <c r="D11" s="68"/>
      <c r="E11" s="30"/>
      <c r="F11" s="30"/>
      <c r="G11" s="32"/>
      <c r="H11" s="30" t="s">
        <v>21</v>
      </c>
      <c r="I11" s="33">
        <v>6351</v>
      </c>
      <c r="J11" s="28"/>
      <c r="N11" s="1"/>
    </row>
    <row r="12" spans="1:14" x14ac:dyDescent="0.25">
      <c r="B12" s="175"/>
      <c r="C12" s="177"/>
      <c r="D12" s="68"/>
      <c r="E12" s="36"/>
      <c r="F12" s="36"/>
      <c r="G12" s="69"/>
      <c r="H12" s="36" t="s">
        <v>22</v>
      </c>
      <c r="I12" s="37">
        <v>970</v>
      </c>
      <c r="J12" s="28"/>
      <c r="N12" s="1"/>
    </row>
    <row r="13" spans="1:14" x14ac:dyDescent="0.25">
      <c r="B13" s="175"/>
      <c r="C13" s="177"/>
      <c r="D13" s="68"/>
      <c r="E13" s="40" t="s">
        <v>53</v>
      </c>
      <c r="F13" s="40" t="s">
        <v>19</v>
      </c>
      <c r="G13" s="70">
        <v>74893</v>
      </c>
      <c r="H13" s="40" t="s">
        <v>20</v>
      </c>
      <c r="I13" s="41">
        <v>215361</v>
      </c>
      <c r="J13" s="28"/>
      <c r="N13" s="1"/>
    </row>
    <row r="14" spans="1:14" x14ac:dyDescent="0.25">
      <c r="B14" s="175"/>
      <c r="C14" s="177"/>
      <c r="D14" s="68"/>
      <c r="E14" s="30"/>
      <c r="F14" s="30"/>
      <c r="G14" s="71"/>
      <c r="H14" s="30" t="s">
        <v>21</v>
      </c>
      <c r="I14" s="33">
        <v>213124</v>
      </c>
      <c r="J14" s="28"/>
      <c r="N14" s="1"/>
    </row>
    <row r="15" spans="1:14" x14ac:dyDescent="0.25">
      <c r="B15" s="175"/>
      <c r="C15" s="177"/>
      <c r="D15" s="68"/>
      <c r="E15" s="36"/>
      <c r="F15" s="36"/>
      <c r="G15" s="69"/>
      <c r="H15" s="36" t="s">
        <v>22</v>
      </c>
      <c r="I15" s="37">
        <v>3040</v>
      </c>
      <c r="J15" s="28"/>
      <c r="N15" s="1"/>
    </row>
    <row r="16" spans="1:14" x14ac:dyDescent="0.25">
      <c r="B16" s="175"/>
      <c r="C16" s="177"/>
      <c r="D16" s="68"/>
      <c r="E16" s="40" t="s">
        <v>54</v>
      </c>
      <c r="F16" s="40" t="s">
        <v>19</v>
      </c>
      <c r="G16" s="70">
        <v>42041</v>
      </c>
      <c r="H16" s="40" t="s">
        <v>20</v>
      </c>
      <c r="I16" s="41">
        <v>2994331</v>
      </c>
      <c r="J16" s="28"/>
      <c r="N16" s="1"/>
    </row>
    <row r="17" spans="2:14" x14ac:dyDescent="0.25">
      <c r="B17" s="175"/>
      <c r="C17" s="177"/>
      <c r="D17" s="68"/>
      <c r="E17" s="30"/>
      <c r="F17" s="30"/>
      <c r="G17" s="71"/>
      <c r="H17" s="30" t="s">
        <v>21</v>
      </c>
      <c r="I17" s="33">
        <v>1234965</v>
      </c>
      <c r="J17" s="28"/>
      <c r="N17" s="1"/>
    </row>
    <row r="18" spans="2:14" x14ac:dyDescent="0.25">
      <c r="B18" s="175"/>
      <c r="C18" s="177"/>
      <c r="D18" s="68"/>
      <c r="E18" s="36"/>
      <c r="F18" s="36"/>
      <c r="G18" s="69"/>
      <c r="H18" s="36" t="s">
        <v>22</v>
      </c>
      <c r="I18" s="37">
        <v>113116</v>
      </c>
      <c r="J18" s="28"/>
      <c r="N18" s="1"/>
    </row>
    <row r="19" spans="2:14" x14ac:dyDescent="0.25">
      <c r="B19" s="175"/>
      <c r="C19" s="177"/>
      <c r="D19" s="68"/>
      <c r="E19" s="40" t="s">
        <v>55</v>
      </c>
      <c r="F19" s="40" t="s">
        <v>19</v>
      </c>
      <c r="G19" s="70">
        <v>14445175</v>
      </c>
      <c r="H19" s="40" t="s">
        <v>20</v>
      </c>
      <c r="I19" s="41">
        <v>100275265</v>
      </c>
      <c r="J19" s="28"/>
      <c r="N19" s="1"/>
    </row>
    <row r="20" spans="2:14" x14ac:dyDescent="0.25">
      <c r="B20" s="175"/>
      <c r="C20" s="177"/>
      <c r="D20" s="68"/>
      <c r="E20" s="30"/>
      <c r="F20" s="30"/>
      <c r="G20" s="71"/>
      <c r="H20" s="30" t="s">
        <v>21</v>
      </c>
      <c r="I20" s="33">
        <v>243657096</v>
      </c>
      <c r="J20" s="28"/>
      <c r="N20" s="1"/>
    </row>
    <row r="21" spans="2:14" x14ac:dyDescent="0.25">
      <c r="B21" s="175"/>
      <c r="C21" s="177"/>
      <c r="D21" s="68"/>
      <c r="E21" s="36"/>
      <c r="F21" s="36"/>
      <c r="G21" s="69"/>
      <c r="H21" s="36" t="s">
        <v>22</v>
      </c>
      <c r="I21" s="37">
        <v>1613942</v>
      </c>
      <c r="J21" s="28"/>
      <c r="N21" s="1"/>
    </row>
    <row r="22" spans="2:14" x14ac:dyDescent="0.25">
      <c r="B22" s="175"/>
      <c r="C22" s="177"/>
      <c r="D22" s="68"/>
      <c r="E22" s="40" t="s">
        <v>56</v>
      </c>
      <c r="F22" s="40" t="s">
        <v>19</v>
      </c>
      <c r="G22" s="70">
        <v>313823</v>
      </c>
      <c r="H22" s="40" t="s">
        <v>20</v>
      </c>
      <c r="I22" s="41">
        <v>895704</v>
      </c>
      <c r="J22" s="28"/>
      <c r="N22" s="1"/>
    </row>
    <row r="23" spans="2:14" x14ac:dyDescent="0.25">
      <c r="B23" s="175"/>
      <c r="C23" s="177"/>
      <c r="D23" s="68"/>
      <c r="E23" s="30"/>
      <c r="F23" s="30"/>
      <c r="G23" s="71"/>
      <c r="H23" s="30" t="s">
        <v>21</v>
      </c>
      <c r="I23" s="33">
        <v>3644033</v>
      </c>
      <c r="J23" s="28"/>
      <c r="N23" s="1"/>
    </row>
    <row r="24" spans="2:14" x14ac:dyDescent="0.25">
      <c r="B24" s="175"/>
      <c r="C24" s="177"/>
      <c r="D24" s="68"/>
      <c r="E24" s="36"/>
      <c r="F24" s="36"/>
      <c r="G24" s="69"/>
      <c r="H24" s="36" t="s">
        <v>22</v>
      </c>
      <c r="I24" s="37">
        <v>16100</v>
      </c>
      <c r="J24" s="28"/>
      <c r="N24" s="1"/>
    </row>
    <row r="25" spans="2:14" x14ac:dyDescent="0.25">
      <c r="B25" s="175"/>
      <c r="C25" s="177"/>
      <c r="D25" s="68"/>
      <c r="E25" s="40" t="s">
        <v>57</v>
      </c>
      <c r="F25" s="40" t="s">
        <v>19</v>
      </c>
      <c r="G25" s="70">
        <v>23182044</v>
      </c>
      <c r="H25" s="40" t="s">
        <v>20</v>
      </c>
      <c r="I25" s="41">
        <v>129145276</v>
      </c>
      <c r="J25" s="28"/>
      <c r="N25" s="1"/>
    </row>
    <row r="26" spans="2:14" x14ac:dyDescent="0.25">
      <c r="B26" s="175"/>
      <c r="C26" s="177"/>
      <c r="D26" s="68"/>
      <c r="E26" s="30"/>
      <c r="F26" s="30"/>
      <c r="G26" s="71"/>
      <c r="H26" s="30" t="s">
        <v>21</v>
      </c>
      <c r="I26" s="33">
        <v>424882451</v>
      </c>
      <c r="J26" s="28"/>
      <c r="N26" s="1"/>
    </row>
    <row r="27" spans="2:14" x14ac:dyDescent="0.25">
      <c r="B27" s="175"/>
      <c r="C27" s="177"/>
      <c r="D27" s="68"/>
      <c r="E27" s="36"/>
      <c r="F27" s="36"/>
      <c r="G27" s="69"/>
      <c r="H27" s="36" t="s">
        <v>22</v>
      </c>
      <c r="I27" s="37">
        <v>6232706</v>
      </c>
      <c r="J27" s="28"/>
      <c r="N27" s="1"/>
    </row>
    <row r="28" spans="2:14" x14ac:dyDescent="0.25">
      <c r="B28" s="175"/>
      <c r="C28" s="177"/>
      <c r="D28" s="68"/>
      <c r="E28" s="40" t="s">
        <v>36</v>
      </c>
      <c r="F28" s="40" t="s">
        <v>19</v>
      </c>
      <c r="G28" s="70">
        <v>68046</v>
      </c>
      <c r="H28" s="40" t="s">
        <v>20</v>
      </c>
      <c r="I28" s="41">
        <v>184658</v>
      </c>
      <c r="J28" s="28"/>
      <c r="N28" s="1"/>
    </row>
    <row r="29" spans="2:14" x14ac:dyDescent="0.25">
      <c r="B29" s="175"/>
      <c r="C29" s="177"/>
      <c r="D29" s="68"/>
      <c r="E29" s="30"/>
      <c r="F29" s="30"/>
      <c r="G29" s="71"/>
      <c r="H29" s="30" t="s">
        <v>21</v>
      </c>
      <c r="I29" s="33">
        <v>580588</v>
      </c>
      <c r="J29" s="28"/>
      <c r="N29" s="1"/>
    </row>
    <row r="30" spans="2:14" x14ac:dyDescent="0.25">
      <c r="B30" s="175"/>
      <c r="C30" s="177"/>
      <c r="D30" s="68"/>
      <c r="E30" s="36"/>
      <c r="F30" s="36"/>
      <c r="G30" s="69"/>
      <c r="H30" s="36" t="s">
        <v>22</v>
      </c>
      <c r="I30" s="37">
        <v>1158</v>
      </c>
      <c r="J30" s="28"/>
      <c r="N30" s="1"/>
    </row>
    <row r="31" spans="2:14" x14ac:dyDescent="0.25">
      <c r="B31" s="175"/>
      <c r="C31" s="177"/>
      <c r="D31" s="68"/>
      <c r="E31" s="40" t="s">
        <v>37</v>
      </c>
      <c r="F31" s="40" t="s">
        <v>19</v>
      </c>
      <c r="G31" s="70">
        <v>57188</v>
      </c>
      <c r="H31" s="40" t="s">
        <v>20</v>
      </c>
      <c r="I31" s="41">
        <v>1003957</v>
      </c>
      <c r="J31" s="28"/>
      <c r="N31" s="1"/>
    </row>
    <row r="32" spans="2:14" x14ac:dyDescent="0.25">
      <c r="B32" s="175"/>
      <c r="C32" s="177"/>
      <c r="D32" s="68"/>
      <c r="E32" s="36"/>
      <c r="F32" s="36"/>
      <c r="G32" s="69"/>
      <c r="H32" s="36" t="s">
        <v>21</v>
      </c>
      <c r="I32" s="37">
        <v>419154</v>
      </c>
      <c r="J32" s="28"/>
      <c r="N32" s="1"/>
    </row>
    <row r="33" spans="2:14" x14ac:dyDescent="0.25">
      <c r="B33" s="175"/>
      <c r="C33" s="177"/>
      <c r="D33" s="68"/>
      <c r="E33" s="72" t="s">
        <v>38</v>
      </c>
      <c r="F33" s="72" t="s">
        <v>19</v>
      </c>
      <c r="G33" s="73">
        <v>0</v>
      </c>
      <c r="H33" s="72" t="s">
        <v>21</v>
      </c>
      <c r="I33" s="74">
        <v>11259</v>
      </c>
      <c r="J33" s="28"/>
      <c r="N33" s="1"/>
    </row>
    <row r="34" spans="2:14" x14ac:dyDescent="0.25">
      <c r="B34" s="175"/>
      <c r="C34" s="177"/>
      <c r="D34" s="68"/>
      <c r="E34" s="40" t="s">
        <v>39</v>
      </c>
      <c r="F34" s="40" t="s">
        <v>19</v>
      </c>
      <c r="G34" s="70">
        <v>6569</v>
      </c>
      <c r="H34" s="40" t="s">
        <v>20</v>
      </c>
      <c r="I34" s="41">
        <v>37380</v>
      </c>
      <c r="J34" s="28"/>
      <c r="N34" s="1"/>
    </row>
    <row r="35" spans="2:14" x14ac:dyDescent="0.25">
      <c r="B35" s="175"/>
      <c r="C35" s="177"/>
      <c r="D35" s="68"/>
      <c r="E35" s="30"/>
      <c r="F35" s="30"/>
      <c r="G35" s="71"/>
      <c r="H35" s="30" t="s">
        <v>21</v>
      </c>
      <c r="I35" s="33">
        <v>191320</v>
      </c>
      <c r="J35" s="28"/>
      <c r="N35" s="1"/>
    </row>
    <row r="36" spans="2:14" x14ac:dyDescent="0.25">
      <c r="B36" s="175"/>
      <c r="C36" s="177"/>
      <c r="D36" s="68"/>
      <c r="E36" s="36"/>
      <c r="F36" s="36"/>
      <c r="G36" s="69"/>
      <c r="H36" s="36" t="s">
        <v>22</v>
      </c>
      <c r="I36" s="37">
        <v>6000</v>
      </c>
      <c r="J36" s="28"/>
      <c r="N36" s="1"/>
    </row>
    <row r="37" spans="2:14" ht="15.75" thickBot="1" x14ac:dyDescent="0.3">
      <c r="B37" s="175"/>
      <c r="C37" s="177"/>
      <c r="D37" s="68"/>
      <c r="E37" s="40" t="s">
        <v>40</v>
      </c>
      <c r="F37" s="40" t="s">
        <v>19</v>
      </c>
      <c r="G37" s="70">
        <v>920</v>
      </c>
      <c r="H37" s="40"/>
      <c r="I37" s="41">
        <v>0</v>
      </c>
      <c r="J37" s="28"/>
      <c r="N37" s="1"/>
    </row>
    <row r="38" spans="2:14" x14ac:dyDescent="0.25">
      <c r="B38" s="175"/>
      <c r="C38" s="177"/>
      <c r="D38" s="42" t="s">
        <v>58</v>
      </c>
      <c r="E38" s="23" t="s">
        <v>52</v>
      </c>
      <c r="F38" s="23" t="s">
        <v>19</v>
      </c>
      <c r="G38" s="25">
        <v>154274</v>
      </c>
      <c r="H38" s="23" t="s">
        <v>20</v>
      </c>
      <c r="I38" s="26">
        <v>1167525</v>
      </c>
      <c r="J38" s="28"/>
      <c r="N38" s="1"/>
    </row>
    <row r="39" spans="2:14" x14ac:dyDescent="0.25">
      <c r="B39" s="175"/>
      <c r="C39" s="177"/>
      <c r="D39" s="68"/>
      <c r="E39" s="30"/>
      <c r="F39" s="30"/>
      <c r="G39" s="32"/>
      <c r="H39" s="30" t="s">
        <v>21</v>
      </c>
      <c r="I39" s="33">
        <v>61123</v>
      </c>
      <c r="J39" s="28"/>
      <c r="N39" s="1"/>
    </row>
    <row r="40" spans="2:14" x14ac:dyDescent="0.25">
      <c r="B40" s="175"/>
      <c r="C40" s="177"/>
      <c r="D40" s="68"/>
      <c r="E40" s="36"/>
      <c r="F40" s="36"/>
      <c r="G40" s="69"/>
      <c r="H40" s="36" t="s">
        <v>22</v>
      </c>
      <c r="I40" s="37">
        <v>6164</v>
      </c>
      <c r="J40" s="28"/>
      <c r="N40" s="1"/>
    </row>
    <row r="41" spans="2:14" ht="24" customHeight="1" x14ac:dyDescent="0.25">
      <c r="B41" s="175"/>
      <c r="C41" s="177"/>
      <c r="D41" s="68"/>
      <c r="E41" s="40" t="s">
        <v>53</v>
      </c>
      <c r="F41" s="40" t="s">
        <v>19</v>
      </c>
      <c r="G41" s="70">
        <v>275642</v>
      </c>
      <c r="H41" s="40" t="s">
        <v>20</v>
      </c>
      <c r="I41" s="41">
        <v>6450559</v>
      </c>
      <c r="J41" s="28"/>
      <c r="N41" s="1"/>
    </row>
    <row r="42" spans="2:14" x14ac:dyDescent="0.25">
      <c r="B42" s="175"/>
      <c r="C42" s="177"/>
      <c r="D42" s="68"/>
      <c r="E42" s="30"/>
      <c r="F42" s="30"/>
      <c r="G42" s="71"/>
      <c r="H42" s="30" t="s">
        <v>21</v>
      </c>
      <c r="I42" s="33">
        <v>3653532</v>
      </c>
      <c r="J42" s="28"/>
      <c r="N42" s="1"/>
    </row>
    <row r="43" spans="2:14" x14ac:dyDescent="0.25">
      <c r="B43" s="175"/>
      <c r="C43" s="177"/>
      <c r="D43" s="68"/>
      <c r="E43" s="36"/>
      <c r="F43" s="36"/>
      <c r="G43" s="69"/>
      <c r="H43" s="36" t="s">
        <v>22</v>
      </c>
      <c r="I43" s="37">
        <v>36000</v>
      </c>
      <c r="J43" s="28"/>
      <c r="N43" s="1"/>
    </row>
    <row r="44" spans="2:14" x14ac:dyDescent="0.25">
      <c r="B44" s="175"/>
      <c r="C44" s="177"/>
      <c r="D44" s="68"/>
      <c r="E44" s="40" t="s">
        <v>54</v>
      </c>
      <c r="F44" s="40" t="s">
        <v>19</v>
      </c>
      <c r="G44" s="70">
        <v>857631</v>
      </c>
      <c r="H44" s="40" t="s">
        <v>20</v>
      </c>
      <c r="I44" s="41">
        <v>190781004</v>
      </c>
      <c r="J44" s="28"/>
      <c r="N44" s="1"/>
    </row>
    <row r="45" spans="2:14" x14ac:dyDescent="0.25">
      <c r="B45" s="175"/>
      <c r="C45" s="177"/>
      <c r="D45" s="68"/>
      <c r="E45" s="30"/>
      <c r="F45" s="30"/>
      <c r="G45" s="71"/>
      <c r="H45" s="30" t="s">
        <v>21</v>
      </c>
      <c r="I45" s="33">
        <v>69465157</v>
      </c>
      <c r="J45" s="28"/>
      <c r="N45" s="1"/>
    </row>
    <row r="46" spans="2:14" x14ac:dyDescent="0.25">
      <c r="B46" s="175"/>
      <c r="C46" s="177"/>
      <c r="D46" s="68"/>
      <c r="E46" s="36"/>
      <c r="F46" s="36"/>
      <c r="G46" s="69"/>
      <c r="H46" s="36" t="s">
        <v>22</v>
      </c>
      <c r="I46" s="37">
        <v>6119187</v>
      </c>
      <c r="J46" s="28"/>
      <c r="N46" s="1"/>
    </row>
    <row r="47" spans="2:14" x14ac:dyDescent="0.25">
      <c r="B47" s="175"/>
      <c r="C47" s="177"/>
      <c r="D47" s="68"/>
      <c r="E47" s="40" t="s">
        <v>59</v>
      </c>
      <c r="F47" s="40" t="s">
        <v>19</v>
      </c>
      <c r="G47" s="70">
        <v>1444990</v>
      </c>
      <c r="H47" s="40" t="s">
        <v>20</v>
      </c>
      <c r="I47" s="41">
        <v>37745734</v>
      </c>
      <c r="J47" s="28"/>
      <c r="N47" s="1"/>
    </row>
    <row r="48" spans="2:14" ht="15" customHeight="1" x14ac:dyDescent="0.25">
      <c r="B48" s="175"/>
      <c r="C48" s="177"/>
      <c r="D48" s="68"/>
      <c r="E48" s="30"/>
      <c r="F48" s="30"/>
      <c r="G48" s="71"/>
      <c r="H48" s="30" t="s">
        <v>21</v>
      </c>
      <c r="I48" s="33">
        <v>56714113</v>
      </c>
      <c r="J48" s="28"/>
      <c r="N48" s="1"/>
    </row>
    <row r="49" spans="2:14" ht="15" customHeight="1" x14ac:dyDescent="0.25">
      <c r="B49" s="175"/>
      <c r="C49" s="177"/>
      <c r="D49" s="68"/>
      <c r="E49" s="36"/>
      <c r="F49" s="36"/>
      <c r="G49" s="69"/>
      <c r="H49" s="36" t="s">
        <v>22</v>
      </c>
      <c r="I49" s="37">
        <v>1586133</v>
      </c>
      <c r="J49" s="28"/>
      <c r="N49" s="1"/>
    </row>
    <row r="50" spans="2:14" ht="15" customHeight="1" x14ac:dyDescent="0.25">
      <c r="B50" s="175"/>
      <c r="C50" s="177"/>
      <c r="D50" s="68"/>
      <c r="E50" s="40" t="s">
        <v>60</v>
      </c>
      <c r="F50" s="40" t="s">
        <v>19</v>
      </c>
      <c r="G50" s="70">
        <v>204069</v>
      </c>
      <c r="H50" s="40" t="s">
        <v>20</v>
      </c>
      <c r="I50" s="41">
        <v>1072932</v>
      </c>
      <c r="J50" s="28"/>
      <c r="N50" s="1"/>
    </row>
    <row r="51" spans="2:14" ht="15" customHeight="1" x14ac:dyDescent="0.25">
      <c r="B51" s="175"/>
      <c r="C51" s="177"/>
      <c r="D51" s="68"/>
      <c r="E51" s="36"/>
      <c r="F51" s="36"/>
      <c r="G51" s="69"/>
      <c r="H51" s="36" t="s">
        <v>21</v>
      </c>
      <c r="I51" s="37">
        <v>430149</v>
      </c>
      <c r="J51" s="28"/>
      <c r="N51" s="1"/>
    </row>
    <row r="52" spans="2:14" ht="15" customHeight="1" x14ac:dyDescent="0.25">
      <c r="B52" s="175"/>
      <c r="C52" s="177"/>
      <c r="D52" s="68"/>
      <c r="E52" s="40" t="s">
        <v>61</v>
      </c>
      <c r="F52" s="40" t="s">
        <v>19</v>
      </c>
      <c r="G52" s="70">
        <v>59071</v>
      </c>
      <c r="H52" s="40" t="s">
        <v>20</v>
      </c>
      <c r="I52" s="41">
        <v>492912</v>
      </c>
      <c r="J52" s="28"/>
      <c r="N52" s="1"/>
    </row>
    <row r="53" spans="2:14" ht="15" customHeight="1" x14ac:dyDescent="0.25">
      <c r="B53" s="175"/>
      <c r="C53" s="177"/>
      <c r="D53" s="68"/>
      <c r="E53" s="30"/>
      <c r="F53" s="30"/>
      <c r="G53" s="71"/>
      <c r="H53" s="30" t="s">
        <v>21</v>
      </c>
      <c r="I53" s="33">
        <v>375201</v>
      </c>
      <c r="J53" s="28"/>
      <c r="N53" s="1"/>
    </row>
    <row r="54" spans="2:14" ht="15" customHeight="1" x14ac:dyDescent="0.25">
      <c r="B54" s="175"/>
      <c r="C54" s="177"/>
      <c r="D54" s="68"/>
      <c r="E54" s="36"/>
      <c r="F54" s="36"/>
      <c r="G54" s="69"/>
      <c r="H54" s="36" t="s">
        <v>22</v>
      </c>
      <c r="I54" s="37">
        <v>15000</v>
      </c>
      <c r="J54" s="28"/>
      <c r="N54" s="1"/>
    </row>
    <row r="55" spans="2:14" ht="15" customHeight="1" x14ac:dyDescent="0.25">
      <c r="B55" s="175"/>
      <c r="C55" s="177"/>
      <c r="D55" s="68"/>
      <c r="E55" s="40" t="s">
        <v>36</v>
      </c>
      <c r="F55" s="40" t="s">
        <v>19</v>
      </c>
      <c r="G55" s="70">
        <v>62843</v>
      </c>
      <c r="H55" s="40" t="s">
        <v>20</v>
      </c>
      <c r="I55" s="41">
        <v>170834</v>
      </c>
      <c r="J55" s="28"/>
      <c r="N55" s="1"/>
    </row>
    <row r="56" spans="2:14" ht="15" customHeight="1" x14ac:dyDescent="0.25">
      <c r="B56" s="175"/>
      <c r="C56" s="177"/>
      <c r="D56" s="68"/>
      <c r="E56" s="36"/>
      <c r="F56" s="36"/>
      <c r="G56" s="69"/>
      <c r="H56" s="36" t="s">
        <v>21</v>
      </c>
      <c r="I56" s="37">
        <v>299096</v>
      </c>
      <c r="J56" s="28"/>
      <c r="N56" s="1"/>
    </row>
    <row r="57" spans="2:14" x14ac:dyDescent="0.25">
      <c r="B57" s="175"/>
      <c r="C57" s="177"/>
      <c r="D57" s="68"/>
      <c r="E57" s="40" t="s">
        <v>37</v>
      </c>
      <c r="F57" s="40" t="s">
        <v>19</v>
      </c>
      <c r="G57" s="70">
        <v>57309</v>
      </c>
      <c r="H57" s="40" t="s">
        <v>20</v>
      </c>
      <c r="I57" s="41">
        <v>547575</v>
      </c>
      <c r="J57" s="28"/>
      <c r="N57" s="1"/>
    </row>
    <row r="58" spans="2:14" x14ac:dyDescent="0.25">
      <c r="B58" s="175"/>
      <c r="C58" s="177"/>
      <c r="D58" s="68"/>
      <c r="E58" s="30"/>
      <c r="F58" s="30"/>
      <c r="G58" s="71"/>
      <c r="H58" s="30" t="s">
        <v>21</v>
      </c>
      <c r="I58" s="33">
        <v>449053</v>
      </c>
      <c r="J58" s="28"/>
      <c r="N58" s="1"/>
    </row>
    <row r="59" spans="2:14" x14ac:dyDescent="0.25">
      <c r="B59" s="175"/>
      <c r="C59" s="177"/>
      <c r="D59" s="68"/>
      <c r="E59" s="36"/>
      <c r="F59" s="36"/>
      <c r="G59" s="69"/>
      <c r="H59" s="36" t="s">
        <v>22</v>
      </c>
      <c r="I59" s="37">
        <v>11164</v>
      </c>
      <c r="J59" s="28"/>
      <c r="N59" s="1"/>
    </row>
    <row r="60" spans="2:14" x14ac:dyDescent="0.25">
      <c r="B60" s="175"/>
      <c r="C60" s="177"/>
      <c r="D60" s="68"/>
      <c r="E60" s="40" t="s">
        <v>38</v>
      </c>
      <c r="F60" s="40" t="s">
        <v>19</v>
      </c>
      <c r="G60" s="70">
        <v>8173</v>
      </c>
      <c r="H60" s="40" t="s">
        <v>20</v>
      </c>
      <c r="I60" s="41">
        <v>0</v>
      </c>
      <c r="J60" s="28"/>
      <c r="N60" s="1"/>
    </row>
    <row r="61" spans="2:14" x14ac:dyDescent="0.25">
      <c r="B61" s="175"/>
      <c r="C61" s="177"/>
      <c r="D61" s="68"/>
      <c r="E61" s="36"/>
      <c r="F61" s="36"/>
      <c r="G61" s="69"/>
      <c r="H61" s="36" t="s">
        <v>21</v>
      </c>
      <c r="I61" s="37">
        <v>4414</v>
      </c>
      <c r="J61" s="28"/>
      <c r="N61" s="1"/>
    </row>
    <row r="62" spans="2:14" x14ac:dyDescent="0.25">
      <c r="B62" s="175"/>
      <c r="C62" s="177"/>
      <c r="D62" s="68"/>
      <c r="E62" s="40" t="s">
        <v>39</v>
      </c>
      <c r="F62" s="40" t="s">
        <v>19</v>
      </c>
      <c r="G62" s="70">
        <v>3455</v>
      </c>
      <c r="H62" s="40" t="s">
        <v>20</v>
      </c>
      <c r="I62" s="41">
        <v>0</v>
      </c>
      <c r="J62" s="28"/>
      <c r="N62" s="1"/>
    </row>
    <row r="63" spans="2:14" x14ac:dyDescent="0.25">
      <c r="B63" s="175"/>
      <c r="C63" s="177"/>
      <c r="D63" s="68"/>
      <c r="E63" s="36"/>
      <c r="F63" s="36"/>
      <c r="G63" s="69"/>
      <c r="H63" s="36" t="s">
        <v>21</v>
      </c>
      <c r="I63" s="37">
        <v>8306</v>
      </c>
      <c r="J63" s="28"/>
      <c r="N63" s="1"/>
    </row>
    <row r="64" spans="2:14" x14ac:dyDescent="0.25">
      <c r="B64" s="175"/>
      <c r="C64" s="177"/>
      <c r="D64" s="68"/>
      <c r="E64" s="40" t="s">
        <v>40</v>
      </c>
      <c r="F64" s="40" t="s">
        <v>19</v>
      </c>
      <c r="G64" s="70">
        <v>12848</v>
      </c>
      <c r="H64" s="40" t="s">
        <v>20</v>
      </c>
      <c r="I64" s="41">
        <v>0</v>
      </c>
      <c r="J64" s="28"/>
      <c r="N64" s="1"/>
    </row>
    <row r="65" spans="2:14" ht="15.75" thickBot="1" x14ac:dyDescent="0.3">
      <c r="B65" s="175"/>
      <c r="C65" s="177"/>
      <c r="D65" s="68"/>
      <c r="E65" s="36"/>
      <c r="F65" s="36"/>
      <c r="G65" s="69"/>
      <c r="H65" s="36" t="s">
        <v>21</v>
      </c>
      <c r="I65" s="37">
        <v>4768</v>
      </c>
      <c r="J65" s="28"/>
      <c r="N65" s="1"/>
    </row>
    <row r="66" spans="2:14" x14ac:dyDescent="0.25">
      <c r="B66" s="175"/>
      <c r="C66" s="177"/>
      <c r="D66" s="42" t="s">
        <v>62</v>
      </c>
      <c r="E66" s="23" t="s">
        <v>52</v>
      </c>
      <c r="F66" s="23" t="s">
        <v>19</v>
      </c>
      <c r="G66" s="25">
        <v>119845</v>
      </c>
      <c r="H66" s="23" t="s">
        <v>20</v>
      </c>
      <c r="I66" s="26">
        <v>220552</v>
      </c>
      <c r="J66" s="28"/>
      <c r="N66" s="1"/>
    </row>
    <row r="67" spans="2:14" x14ac:dyDescent="0.25">
      <c r="B67" s="175"/>
      <c r="C67" s="177"/>
      <c r="D67" s="68"/>
      <c r="E67" s="30"/>
      <c r="F67" s="30"/>
      <c r="G67" s="71"/>
      <c r="H67" s="30" t="s">
        <v>21</v>
      </c>
      <c r="I67" s="33">
        <v>654150</v>
      </c>
      <c r="J67" s="28"/>
      <c r="N67" s="1"/>
    </row>
    <row r="68" spans="2:14" x14ac:dyDescent="0.25">
      <c r="B68" s="175"/>
      <c r="C68" s="177"/>
      <c r="D68" s="68"/>
      <c r="E68" s="36"/>
      <c r="F68" s="36"/>
      <c r="G68" s="69"/>
      <c r="H68" s="36" t="s">
        <v>22</v>
      </c>
      <c r="I68" s="37">
        <v>1321</v>
      </c>
      <c r="J68" s="28"/>
      <c r="N68" s="1"/>
    </row>
    <row r="69" spans="2:14" x14ac:dyDescent="0.25">
      <c r="B69" s="175"/>
      <c r="C69" s="177"/>
      <c r="D69" s="68"/>
      <c r="E69" s="40" t="s">
        <v>54</v>
      </c>
      <c r="F69" s="40" t="s">
        <v>19</v>
      </c>
      <c r="G69" s="39">
        <v>421501</v>
      </c>
      <c r="H69" s="40" t="s">
        <v>20</v>
      </c>
      <c r="I69" s="41">
        <v>32348171</v>
      </c>
      <c r="J69" s="28"/>
      <c r="N69" s="1"/>
    </row>
    <row r="70" spans="2:14" x14ac:dyDescent="0.25">
      <c r="B70" s="175"/>
      <c r="C70" s="177"/>
      <c r="D70" s="68"/>
      <c r="E70" s="30"/>
      <c r="F70" s="30"/>
      <c r="G70" s="32"/>
      <c r="H70" s="30" t="s">
        <v>21</v>
      </c>
      <c r="I70" s="33">
        <v>17642173</v>
      </c>
      <c r="J70" s="28"/>
      <c r="N70" s="1"/>
    </row>
    <row r="71" spans="2:14" x14ac:dyDescent="0.25">
      <c r="B71" s="175"/>
      <c r="C71" s="177"/>
      <c r="D71" s="68"/>
      <c r="E71" s="36"/>
      <c r="F71" s="36"/>
      <c r="G71" s="35"/>
      <c r="H71" s="36" t="s">
        <v>22</v>
      </c>
      <c r="I71" s="37">
        <v>716633</v>
      </c>
      <c r="J71" s="28"/>
      <c r="N71" s="1"/>
    </row>
    <row r="72" spans="2:14" x14ac:dyDescent="0.25">
      <c r="B72" s="175"/>
      <c r="C72" s="177"/>
      <c r="D72" s="68"/>
      <c r="E72" s="40" t="s">
        <v>63</v>
      </c>
      <c r="F72" s="40" t="s">
        <v>19</v>
      </c>
      <c r="G72" s="39">
        <v>284281</v>
      </c>
      <c r="H72" s="40" t="s">
        <v>20</v>
      </c>
      <c r="I72" s="41">
        <v>6505165</v>
      </c>
      <c r="J72" s="28"/>
      <c r="N72" s="1"/>
    </row>
    <row r="73" spans="2:14" x14ac:dyDescent="0.25">
      <c r="B73" s="175"/>
      <c r="C73" s="177"/>
      <c r="D73" s="68"/>
      <c r="E73" s="30"/>
      <c r="F73" s="30"/>
      <c r="G73" s="32"/>
      <c r="H73" s="30" t="s">
        <v>21</v>
      </c>
      <c r="I73" s="33">
        <v>19237753</v>
      </c>
      <c r="J73" s="28"/>
      <c r="N73" s="1"/>
    </row>
    <row r="74" spans="2:14" x14ac:dyDescent="0.25">
      <c r="B74" s="175"/>
      <c r="C74" s="177"/>
      <c r="D74" s="68"/>
      <c r="E74" s="36"/>
      <c r="F74" s="36"/>
      <c r="G74" s="35"/>
      <c r="H74" s="36" t="s">
        <v>22</v>
      </c>
      <c r="I74" s="37">
        <v>174854</v>
      </c>
      <c r="J74" s="28"/>
      <c r="N74" s="1"/>
    </row>
    <row r="75" spans="2:14" x14ac:dyDescent="0.25">
      <c r="B75" s="175"/>
      <c r="C75" s="177"/>
      <c r="D75" s="68"/>
      <c r="E75" s="40" t="s">
        <v>64</v>
      </c>
      <c r="F75" s="40" t="s">
        <v>19</v>
      </c>
      <c r="G75" s="39">
        <v>213179</v>
      </c>
      <c r="H75" s="40" t="s">
        <v>20</v>
      </c>
      <c r="I75" s="41">
        <v>9927030</v>
      </c>
      <c r="J75" s="28"/>
      <c r="N75" s="1"/>
    </row>
    <row r="76" spans="2:14" x14ac:dyDescent="0.25">
      <c r="B76" s="175"/>
      <c r="C76" s="177"/>
      <c r="D76" s="68"/>
      <c r="E76" s="30"/>
      <c r="F76" s="30"/>
      <c r="G76" s="32"/>
      <c r="H76" s="30" t="s">
        <v>21</v>
      </c>
      <c r="I76" s="33">
        <v>13988130</v>
      </c>
      <c r="J76" s="28"/>
      <c r="N76" s="1"/>
    </row>
    <row r="77" spans="2:14" x14ac:dyDescent="0.25">
      <c r="B77" s="175"/>
      <c r="C77" s="177"/>
      <c r="D77" s="68"/>
      <c r="E77" s="36"/>
      <c r="F77" s="36"/>
      <c r="G77" s="35"/>
      <c r="H77" s="36" t="s">
        <v>22</v>
      </c>
      <c r="I77" s="37">
        <v>1211650</v>
      </c>
      <c r="J77" s="28"/>
      <c r="N77" s="1"/>
    </row>
    <row r="78" spans="2:14" x14ac:dyDescent="0.25">
      <c r="B78" s="175"/>
      <c r="C78" s="177"/>
      <c r="D78" s="68"/>
      <c r="E78" s="40" t="s">
        <v>65</v>
      </c>
      <c r="F78" s="40" t="s">
        <v>19</v>
      </c>
      <c r="G78" s="39">
        <v>21079</v>
      </c>
      <c r="H78" s="40" t="s">
        <v>20</v>
      </c>
      <c r="I78" s="41">
        <v>2355421</v>
      </c>
      <c r="J78" s="28"/>
      <c r="N78" s="1"/>
    </row>
    <row r="79" spans="2:14" x14ac:dyDescent="0.25">
      <c r="B79" s="175"/>
      <c r="C79" s="177"/>
      <c r="D79" s="68"/>
      <c r="E79" s="30"/>
      <c r="F79" s="30"/>
      <c r="G79" s="32"/>
      <c r="H79" s="30" t="s">
        <v>21</v>
      </c>
      <c r="I79" s="33">
        <v>2598219</v>
      </c>
      <c r="J79" s="28"/>
      <c r="N79" s="1"/>
    </row>
    <row r="80" spans="2:14" x14ac:dyDescent="0.25">
      <c r="B80" s="175"/>
      <c r="C80" s="177"/>
      <c r="D80" s="68"/>
      <c r="E80" s="36"/>
      <c r="F80" s="36"/>
      <c r="G80" s="35"/>
      <c r="H80" s="36" t="s">
        <v>22</v>
      </c>
      <c r="I80" s="37">
        <v>127300</v>
      </c>
      <c r="J80" s="28"/>
      <c r="N80" s="1"/>
    </row>
    <row r="81" spans="2:14" x14ac:dyDescent="0.25">
      <c r="B81" s="175"/>
      <c r="C81" s="177"/>
      <c r="D81" s="68"/>
      <c r="E81" s="40" t="s">
        <v>36</v>
      </c>
      <c r="F81" s="40" t="s">
        <v>19</v>
      </c>
      <c r="G81" s="39">
        <v>16817</v>
      </c>
      <c r="H81" s="40" t="s">
        <v>20</v>
      </c>
      <c r="I81" s="41">
        <v>294228</v>
      </c>
      <c r="J81" s="28"/>
      <c r="N81" s="1"/>
    </row>
    <row r="82" spans="2:14" x14ac:dyDescent="0.25">
      <c r="B82" s="175"/>
      <c r="C82" s="177"/>
      <c r="D82" s="68"/>
      <c r="E82" s="36"/>
      <c r="F82" s="36"/>
      <c r="G82" s="35"/>
      <c r="H82" s="36" t="s">
        <v>21</v>
      </c>
      <c r="I82" s="37">
        <v>137188</v>
      </c>
      <c r="J82" s="28"/>
      <c r="N82" s="1"/>
    </row>
    <row r="83" spans="2:14" x14ac:dyDescent="0.25">
      <c r="B83" s="175"/>
      <c r="C83" s="177"/>
      <c r="D83" s="68"/>
      <c r="E83" s="40" t="s">
        <v>37</v>
      </c>
      <c r="F83" s="40" t="s">
        <v>19</v>
      </c>
      <c r="G83" s="39">
        <v>22106</v>
      </c>
      <c r="H83" s="40" t="s">
        <v>20</v>
      </c>
      <c r="I83" s="41">
        <v>97438</v>
      </c>
      <c r="J83" s="28"/>
      <c r="N83" s="1"/>
    </row>
    <row r="84" spans="2:14" x14ac:dyDescent="0.25">
      <c r="B84" s="175"/>
      <c r="C84" s="177"/>
      <c r="D84" s="68"/>
      <c r="E84" s="36"/>
      <c r="F84" s="36"/>
      <c r="G84" s="35"/>
      <c r="H84" s="36" t="s">
        <v>21</v>
      </c>
      <c r="I84" s="37">
        <v>97554</v>
      </c>
      <c r="J84" s="28"/>
      <c r="N84" s="1"/>
    </row>
    <row r="85" spans="2:14" x14ac:dyDescent="0.25">
      <c r="B85" s="175"/>
      <c r="C85" s="177"/>
      <c r="D85" s="68"/>
      <c r="E85" s="72" t="s">
        <v>38</v>
      </c>
      <c r="F85" s="72" t="s">
        <v>19</v>
      </c>
      <c r="G85" s="75">
        <v>0</v>
      </c>
      <c r="H85" s="72" t="s">
        <v>21</v>
      </c>
      <c r="I85" s="74">
        <v>260</v>
      </c>
      <c r="J85" s="28"/>
      <c r="N85" s="1"/>
    </row>
    <row r="86" spans="2:14" x14ac:dyDescent="0.25">
      <c r="B86" s="175"/>
      <c r="C86" s="177"/>
      <c r="D86" s="68"/>
      <c r="E86" s="40" t="s">
        <v>39</v>
      </c>
      <c r="F86" s="40" t="s">
        <v>19</v>
      </c>
      <c r="G86" s="39">
        <v>8373</v>
      </c>
      <c r="H86" s="40" t="s">
        <v>20</v>
      </c>
      <c r="I86" s="41">
        <v>82944</v>
      </c>
      <c r="J86" s="28"/>
      <c r="N86" s="1"/>
    </row>
    <row r="87" spans="2:14" x14ac:dyDescent="0.25">
      <c r="B87" s="175"/>
      <c r="C87" s="177"/>
      <c r="D87" s="68"/>
      <c r="E87" s="36"/>
      <c r="F87" s="36"/>
      <c r="G87" s="35"/>
      <c r="H87" s="36" t="s">
        <v>21</v>
      </c>
      <c r="I87" s="37">
        <v>29494</v>
      </c>
      <c r="J87" s="28"/>
      <c r="N87" s="1"/>
    </row>
    <row r="88" spans="2:14" x14ac:dyDescent="0.25">
      <c r="B88" s="175"/>
      <c r="C88" s="177"/>
      <c r="D88" s="68"/>
      <c r="E88" s="40" t="s">
        <v>40</v>
      </c>
      <c r="F88" s="40" t="s">
        <v>19</v>
      </c>
      <c r="G88" s="39">
        <v>4675</v>
      </c>
      <c r="H88" s="40" t="s">
        <v>20</v>
      </c>
      <c r="I88" s="41">
        <v>0</v>
      </c>
      <c r="J88" s="28"/>
      <c r="N88" s="1"/>
    </row>
    <row r="89" spans="2:14" ht="15.75" thickBot="1" x14ac:dyDescent="0.3">
      <c r="B89" s="175"/>
      <c r="C89" s="177"/>
      <c r="D89" s="68"/>
      <c r="E89" s="36"/>
      <c r="F89" s="36"/>
      <c r="G89" s="35"/>
      <c r="H89" s="36" t="s">
        <v>21</v>
      </c>
      <c r="I89" s="37">
        <v>4385</v>
      </c>
      <c r="J89" s="28"/>
      <c r="N89" s="1"/>
    </row>
    <row r="90" spans="2:14" ht="27" customHeight="1" x14ac:dyDescent="0.25">
      <c r="B90" s="175"/>
      <c r="C90" s="177"/>
      <c r="D90" s="76" t="s">
        <v>66</v>
      </c>
      <c r="E90" s="23" t="s">
        <v>52</v>
      </c>
      <c r="F90" s="23" t="s">
        <v>19</v>
      </c>
      <c r="G90" s="25">
        <v>11423</v>
      </c>
      <c r="H90" s="23" t="s">
        <v>20</v>
      </c>
      <c r="I90" s="26">
        <v>578993</v>
      </c>
      <c r="J90" s="28"/>
      <c r="N90" s="1"/>
    </row>
    <row r="91" spans="2:14" x14ac:dyDescent="0.25">
      <c r="B91" s="175"/>
      <c r="C91" s="177"/>
      <c r="D91" s="68"/>
      <c r="E91" s="36"/>
      <c r="F91" s="36"/>
      <c r="G91" s="35"/>
      <c r="H91" s="36" t="s">
        <v>21</v>
      </c>
      <c r="I91" s="37">
        <v>187073</v>
      </c>
      <c r="J91" s="28"/>
      <c r="N91" s="1"/>
    </row>
    <row r="92" spans="2:14" x14ac:dyDescent="0.25">
      <c r="B92" s="175"/>
      <c r="C92" s="177"/>
      <c r="D92" s="68"/>
      <c r="E92" s="40" t="s">
        <v>67</v>
      </c>
      <c r="F92" s="40" t="s">
        <v>19</v>
      </c>
      <c r="G92" s="39">
        <v>96326</v>
      </c>
      <c r="H92" s="40" t="s">
        <v>20</v>
      </c>
      <c r="I92" s="41">
        <v>1123632</v>
      </c>
      <c r="J92" s="28"/>
      <c r="N92" s="1"/>
    </row>
    <row r="93" spans="2:14" x14ac:dyDescent="0.25">
      <c r="B93" s="175"/>
      <c r="C93" s="177"/>
      <c r="D93" s="68"/>
      <c r="E93" s="36"/>
      <c r="F93" s="36"/>
      <c r="G93" s="35"/>
      <c r="H93" s="36" t="s">
        <v>21</v>
      </c>
      <c r="I93" s="37">
        <v>577030</v>
      </c>
      <c r="J93" s="28"/>
      <c r="N93" s="1"/>
    </row>
    <row r="94" spans="2:14" x14ac:dyDescent="0.25">
      <c r="B94" s="175"/>
      <c r="C94" s="177"/>
      <c r="D94" s="68"/>
      <c r="E94" s="40" t="s">
        <v>36</v>
      </c>
      <c r="F94" s="40" t="s">
        <v>19</v>
      </c>
      <c r="G94" s="39">
        <v>285035</v>
      </c>
      <c r="H94" s="40" t="s">
        <v>20</v>
      </c>
      <c r="I94" s="41">
        <v>2391738</v>
      </c>
      <c r="J94" s="28"/>
      <c r="N94" s="1"/>
    </row>
    <row r="95" spans="2:14" x14ac:dyDescent="0.25">
      <c r="B95" s="175"/>
      <c r="C95" s="177"/>
      <c r="D95" s="68"/>
      <c r="E95" s="30"/>
      <c r="F95" s="30"/>
      <c r="G95" s="32"/>
      <c r="H95" s="30" t="s">
        <v>21</v>
      </c>
      <c r="I95" s="33">
        <v>6745095</v>
      </c>
      <c r="J95" s="28"/>
      <c r="N95" s="1"/>
    </row>
    <row r="96" spans="2:14" x14ac:dyDescent="0.25">
      <c r="B96" s="175"/>
      <c r="C96" s="177"/>
      <c r="D96" s="68"/>
      <c r="E96" s="36"/>
      <c r="F96" s="36"/>
      <c r="G96" s="35"/>
      <c r="H96" s="36" t="s">
        <v>22</v>
      </c>
      <c r="I96" s="37">
        <v>28243</v>
      </c>
      <c r="J96" s="28"/>
      <c r="N96" s="1"/>
    </row>
    <row r="97" spans="2:14" x14ac:dyDescent="0.25">
      <c r="B97" s="175"/>
      <c r="C97" s="177"/>
      <c r="D97" s="68"/>
      <c r="E97" s="40" t="s">
        <v>37</v>
      </c>
      <c r="F97" s="40" t="s">
        <v>19</v>
      </c>
      <c r="G97" s="39">
        <v>796060</v>
      </c>
      <c r="H97" s="40" t="s">
        <v>20</v>
      </c>
      <c r="I97" s="41">
        <v>6341362</v>
      </c>
      <c r="J97" s="28"/>
      <c r="N97" s="1"/>
    </row>
    <row r="98" spans="2:14" x14ac:dyDescent="0.25">
      <c r="B98" s="175"/>
      <c r="C98" s="177"/>
      <c r="D98" s="68"/>
      <c r="E98" s="30"/>
      <c r="F98" s="30"/>
      <c r="G98" s="32"/>
      <c r="H98" s="30" t="s">
        <v>21</v>
      </c>
      <c r="I98" s="33">
        <v>7867357</v>
      </c>
      <c r="J98" s="28"/>
      <c r="N98" s="1"/>
    </row>
    <row r="99" spans="2:14" x14ac:dyDescent="0.25">
      <c r="B99" s="175"/>
      <c r="C99" s="177"/>
      <c r="D99" s="68"/>
      <c r="E99" s="36"/>
      <c r="F99" s="36"/>
      <c r="G99" s="35"/>
      <c r="H99" s="36" t="s">
        <v>22</v>
      </c>
      <c r="I99" s="37">
        <v>20515</v>
      </c>
      <c r="J99" s="28"/>
      <c r="N99" s="1"/>
    </row>
    <row r="100" spans="2:14" x14ac:dyDescent="0.25">
      <c r="B100" s="175"/>
      <c r="C100" s="177"/>
      <c r="D100" s="68"/>
      <c r="E100" s="40" t="s">
        <v>38</v>
      </c>
      <c r="F100" s="40" t="s">
        <v>19</v>
      </c>
      <c r="G100" s="39">
        <v>105900</v>
      </c>
      <c r="H100" s="40" t="s">
        <v>20</v>
      </c>
      <c r="I100" s="41">
        <v>168550</v>
      </c>
      <c r="J100" s="28"/>
      <c r="N100" s="1"/>
    </row>
    <row r="101" spans="2:14" x14ac:dyDescent="0.25">
      <c r="B101" s="175"/>
      <c r="C101" s="177"/>
      <c r="D101" s="68"/>
      <c r="E101" s="30"/>
      <c r="F101" s="30"/>
      <c r="G101" s="32"/>
      <c r="H101" s="30" t="s">
        <v>21</v>
      </c>
      <c r="I101" s="33">
        <v>522960</v>
      </c>
      <c r="J101" s="28"/>
      <c r="N101" s="1"/>
    </row>
    <row r="102" spans="2:14" x14ac:dyDescent="0.25">
      <c r="B102" s="175"/>
      <c r="C102" s="177"/>
      <c r="D102" s="68"/>
      <c r="E102" s="36"/>
      <c r="F102" s="36"/>
      <c r="G102" s="35"/>
      <c r="H102" s="36" t="s">
        <v>22</v>
      </c>
      <c r="I102" s="37">
        <v>1400</v>
      </c>
      <c r="J102" s="28"/>
      <c r="N102" s="1"/>
    </row>
    <row r="103" spans="2:14" x14ac:dyDescent="0.25">
      <c r="B103" s="175"/>
      <c r="C103" s="177"/>
      <c r="D103" s="68"/>
      <c r="E103" s="40" t="s">
        <v>39</v>
      </c>
      <c r="F103" s="40" t="s">
        <v>19</v>
      </c>
      <c r="G103" s="39">
        <v>527579</v>
      </c>
      <c r="H103" s="40" t="s">
        <v>20</v>
      </c>
      <c r="I103" s="41">
        <v>1669337</v>
      </c>
      <c r="J103" s="28"/>
      <c r="N103" s="1"/>
    </row>
    <row r="104" spans="2:14" x14ac:dyDescent="0.25">
      <c r="B104" s="175"/>
      <c r="C104" s="177"/>
      <c r="D104" s="68"/>
      <c r="E104" s="36"/>
      <c r="F104" s="36"/>
      <c r="G104" s="35"/>
      <c r="H104" s="36" t="s">
        <v>21</v>
      </c>
      <c r="I104" s="37">
        <v>5040248</v>
      </c>
      <c r="J104" s="28"/>
      <c r="N104" s="1"/>
    </row>
    <row r="105" spans="2:14" x14ac:dyDescent="0.25">
      <c r="B105" s="175"/>
      <c r="C105" s="177"/>
      <c r="D105" s="68"/>
      <c r="E105" s="40" t="s">
        <v>40</v>
      </c>
      <c r="F105" s="40" t="s">
        <v>19</v>
      </c>
      <c r="G105" s="39">
        <v>644758</v>
      </c>
      <c r="H105" s="40" t="s">
        <v>20</v>
      </c>
      <c r="I105" s="41">
        <v>264443</v>
      </c>
      <c r="J105" s="28"/>
      <c r="N105" s="1"/>
    </row>
    <row r="106" spans="2:14" ht="15.75" thickBot="1" x14ac:dyDescent="0.3">
      <c r="B106" s="175"/>
      <c r="C106" s="177"/>
      <c r="D106" s="68"/>
      <c r="E106" s="36"/>
      <c r="F106" s="36"/>
      <c r="G106" s="35"/>
      <c r="H106" s="36" t="s">
        <v>21</v>
      </c>
      <c r="I106" s="37">
        <v>1075313</v>
      </c>
      <c r="J106" s="28"/>
      <c r="N106" s="1"/>
    </row>
    <row r="107" spans="2:14" x14ac:dyDescent="0.25">
      <c r="B107" s="175"/>
      <c r="C107" s="44" t="s">
        <v>41</v>
      </c>
      <c r="D107" s="44" t="s">
        <v>42</v>
      </c>
      <c r="E107" s="23" t="s">
        <v>68</v>
      </c>
      <c r="F107" s="23" t="s">
        <v>19</v>
      </c>
      <c r="G107" s="25">
        <v>0</v>
      </c>
      <c r="H107" s="23" t="s">
        <v>20</v>
      </c>
      <c r="I107" s="26">
        <v>90590941</v>
      </c>
      <c r="J107" s="28"/>
      <c r="N107" s="1"/>
    </row>
    <row r="108" spans="2:14" x14ac:dyDescent="0.25">
      <c r="B108" s="175"/>
      <c r="C108" s="68"/>
      <c r="D108" s="68"/>
      <c r="E108" s="30"/>
      <c r="F108" s="30"/>
      <c r="G108" s="32"/>
      <c r="H108" s="30" t="s">
        <v>21</v>
      </c>
      <c r="I108" s="33">
        <v>93832141</v>
      </c>
      <c r="J108" s="28"/>
      <c r="N108" s="1"/>
    </row>
    <row r="109" spans="2:14" ht="15.75" thickBot="1" x14ac:dyDescent="0.3">
      <c r="B109" s="175"/>
      <c r="C109" s="68"/>
      <c r="D109" s="68"/>
      <c r="E109" s="36"/>
      <c r="F109" s="36"/>
      <c r="G109" s="35"/>
      <c r="H109" s="36" t="s">
        <v>22</v>
      </c>
      <c r="I109" s="37">
        <v>90308894</v>
      </c>
      <c r="J109" s="28"/>
      <c r="N109" s="1"/>
    </row>
    <row r="110" spans="2:14" ht="28.5" customHeight="1" thickBot="1" x14ac:dyDescent="0.3">
      <c r="B110" s="175"/>
      <c r="C110" s="68"/>
      <c r="D110" s="77"/>
      <c r="E110" s="78"/>
      <c r="F110" s="78"/>
      <c r="G110" s="79"/>
      <c r="H110" s="78" t="s">
        <v>44</v>
      </c>
      <c r="I110" s="80">
        <v>0</v>
      </c>
      <c r="J110" s="28"/>
      <c r="N110" s="1"/>
    </row>
    <row r="111" spans="2:14" ht="15.75" thickBot="1" x14ac:dyDescent="0.3">
      <c r="B111" s="81" t="s">
        <v>69</v>
      </c>
      <c r="C111" s="82"/>
      <c r="D111" s="83"/>
      <c r="E111" s="82"/>
      <c r="F111" s="82"/>
      <c r="G111" s="82"/>
      <c r="H111" s="49"/>
      <c r="I111" s="84">
        <f>SUM(I10:I109)</f>
        <v>1713062867</v>
      </c>
      <c r="J111" s="52"/>
    </row>
  </sheetData>
  <mergeCells count="9">
    <mergeCell ref="B10:B110"/>
    <mergeCell ref="C10:C106"/>
    <mergeCell ref="B1:I1"/>
    <mergeCell ref="B8:B9"/>
    <mergeCell ref="C8:C9"/>
    <mergeCell ref="D8:D9"/>
    <mergeCell ref="E8:G8"/>
    <mergeCell ref="H8:H9"/>
    <mergeCell ref="I8:I9"/>
  </mergeCells>
  <conditionalFormatting sqref="L10:L111">
    <cfRule type="containsText" dxfId="3" priority="1" operator="containsText" text="VERDADEIRO">
      <formula>NOT(ISERROR(SEARCH("VERDADEIRO",L10)))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5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34D53-17EE-4AA4-A2A9-BE33EA1E3322}">
  <sheetPr>
    <tabColor theme="4" tint="-0.499984740745262"/>
  </sheetPr>
  <dimension ref="A1:M130"/>
  <sheetViews>
    <sheetView showGridLines="0" view="pageBreakPreview" topLeftCell="A93" zoomScale="80" zoomScaleNormal="80" zoomScaleSheetLayoutView="80" workbookViewId="0">
      <selection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31.7109375" style="58" bestFit="1" customWidth="1"/>
    <col min="5" max="6" width="15.85546875" style="58" customWidth="1"/>
    <col min="7" max="7" width="12.5703125" style="85" customWidth="1"/>
    <col min="8" max="8" width="47.85546875" style="62" customWidth="1"/>
    <col min="9" max="9" width="28.140625" style="62" customWidth="1"/>
    <col min="10" max="10" width="20.140625" style="56" customWidth="1"/>
    <col min="11" max="11" width="9.140625" style="1"/>
    <col min="12" max="16384" width="9.140625" style="56"/>
  </cols>
  <sheetData>
    <row r="1" spans="1:13" ht="21.6" customHeight="1" x14ac:dyDescent="0.25">
      <c r="B1" s="184" t="s">
        <v>0</v>
      </c>
      <c r="C1" s="185"/>
      <c r="D1" s="185"/>
      <c r="E1" s="185"/>
      <c r="F1" s="185"/>
      <c r="G1" s="185"/>
      <c r="H1" s="185"/>
      <c r="I1" s="186"/>
      <c r="J1" s="1"/>
    </row>
    <row r="2" spans="1:13" ht="20.100000000000001" customHeight="1" x14ac:dyDescent="0.25">
      <c r="B2" s="57"/>
      <c r="C2" s="7"/>
      <c r="D2" s="165" t="s">
        <v>1</v>
      </c>
      <c r="E2" s="165"/>
      <c r="F2" s="165"/>
      <c r="G2" s="165"/>
      <c r="H2" s="165"/>
      <c r="I2" s="166"/>
      <c r="J2" s="61"/>
    </row>
    <row r="3" spans="1:13" ht="20.100000000000001" customHeight="1" x14ac:dyDescent="0.25">
      <c r="B3" s="57"/>
      <c r="C3" s="7"/>
      <c r="D3" s="165" t="s">
        <v>2</v>
      </c>
      <c r="E3" s="165"/>
      <c r="F3" s="165"/>
      <c r="G3" s="165"/>
      <c r="H3" s="165"/>
      <c r="I3" s="166"/>
    </row>
    <row r="4" spans="1:13" ht="20.100000000000001" customHeight="1" x14ac:dyDescent="0.25">
      <c r="B4" s="57"/>
      <c r="C4" s="6"/>
      <c r="D4" s="165" t="s">
        <v>70</v>
      </c>
      <c r="E4" s="165"/>
      <c r="F4" s="165"/>
      <c r="G4" s="165"/>
      <c r="H4" s="165"/>
      <c r="I4" s="166"/>
    </row>
    <row r="5" spans="1:13" ht="20.100000000000001" customHeight="1" x14ac:dyDescent="0.25">
      <c r="B5" s="57"/>
      <c r="C5" s="6"/>
      <c r="D5" s="165" t="s">
        <v>71</v>
      </c>
      <c r="E5" s="165"/>
      <c r="F5" s="165"/>
      <c r="G5" s="165"/>
      <c r="H5" s="165"/>
      <c r="I5" s="166"/>
      <c r="J5" s="62"/>
    </row>
    <row r="6" spans="1:13" ht="20.100000000000001" customHeight="1" x14ac:dyDescent="0.25">
      <c r="B6" s="57"/>
      <c r="C6" s="61"/>
      <c r="D6" s="165" t="s">
        <v>5</v>
      </c>
      <c r="E6" s="165"/>
      <c r="F6" s="165"/>
      <c r="G6" s="165"/>
      <c r="H6" s="165"/>
      <c r="I6" s="166"/>
      <c r="J6" s="62"/>
    </row>
    <row r="7" spans="1:13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3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3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3" ht="24" x14ac:dyDescent="0.25">
      <c r="B10" s="169" t="s">
        <v>49</v>
      </c>
      <c r="C10" s="42" t="s">
        <v>72</v>
      </c>
      <c r="D10" s="42" t="s">
        <v>73</v>
      </c>
      <c r="E10" s="88" t="s">
        <v>74</v>
      </c>
      <c r="F10" s="88" t="s">
        <v>19</v>
      </c>
      <c r="G10" s="25">
        <v>6040</v>
      </c>
      <c r="H10" s="23" t="s">
        <v>20</v>
      </c>
      <c r="I10" s="89">
        <v>267459</v>
      </c>
      <c r="J10" s="28"/>
      <c r="M10" s="1"/>
    </row>
    <row r="11" spans="1:13" x14ac:dyDescent="0.25">
      <c r="B11" s="187"/>
      <c r="C11" s="76"/>
      <c r="D11" s="76"/>
      <c r="E11" s="90"/>
      <c r="F11" s="90"/>
      <c r="G11" s="35"/>
      <c r="H11" s="36" t="s">
        <v>21</v>
      </c>
      <c r="I11" s="37">
        <v>2093286</v>
      </c>
      <c r="J11" s="28"/>
      <c r="M11" s="1"/>
    </row>
    <row r="12" spans="1:13" x14ac:dyDescent="0.25">
      <c r="B12" s="187"/>
      <c r="C12" s="76"/>
      <c r="D12" s="76"/>
      <c r="E12" s="91" t="s">
        <v>75</v>
      </c>
      <c r="F12" s="91" t="s">
        <v>19</v>
      </c>
      <c r="G12" s="70">
        <v>956</v>
      </c>
      <c r="H12" s="40" t="s">
        <v>20</v>
      </c>
      <c r="I12" s="41">
        <v>54636</v>
      </c>
      <c r="J12" s="28"/>
      <c r="M12" s="1"/>
    </row>
    <row r="13" spans="1:13" x14ac:dyDescent="0.25">
      <c r="B13" s="187"/>
      <c r="C13" s="76"/>
      <c r="D13" s="76"/>
      <c r="E13" s="90"/>
      <c r="F13" s="90"/>
      <c r="G13" s="69"/>
      <c r="H13" s="36" t="s">
        <v>21</v>
      </c>
      <c r="I13" s="37">
        <v>137315</v>
      </c>
      <c r="J13" s="28"/>
      <c r="M13" s="1"/>
    </row>
    <row r="14" spans="1:13" x14ac:dyDescent="0.25">
      <c r="B14" s="187"/>
      <c r="C14" s="76"/>
      <c r="D14" s="76"/>
      <c r="E14" s="91" t="s">
        <v>36</v>
      </c>
      <c r="F14" s="91" t="s">
        <v>19</v>
      </c>
      <c r="G14" s="70">
        <v>124707</v>
      </c>
      <c r="H14" s="40" t="s">
        <v>20</v>
      </c>
      <c r="I14" s="41">
        <v>10309047</v>
      </c>
      <c r="J14" s="28"/>
      <c r="M14" s="1"/>
    </row>
    <row r="15" spans="1:13" x14ac:dyDescent="0.25">
      <c r="B15" s="187"/>
      <c r="C15" s="76"/>
      <c r="D15" s="76"/>
      <c r="E15" s="92"/>
      <c r="F15" s="92"/>
      <c r="G15" s="71"/>
      <c r="H15" s="30" t="s">
        <v>21</v>
      </c>
      <c r="I15" s="33">
        <v>16709052.5</v>
      </c>
      <c r="J15" s="28"/>
      <c r="M15" s="1"/>
    </row>
    <row r="16" spans="1:13" x14ac:dyDescent="0.25">
      <c r="B16" s="187"/>
      <c r="C16" s="76"/>
      <c r="D16" s="76"/>
      <c r="E16" s="90"/>
      <c r="F16" s="90"/>
      <c r="G16" s="69"/>
      <c r="H16" s="36" t="s">
        <v>22</v>
      </c>
      <c r="I16" s="37">
        <v>379489</v>
      </c>
      <c r="J16" s="28"/>
      <c r="M16" s="1"/>
    </row>
    <row r="17" spans="2:13" x14ac:dyDescent="0.25">
      <c r="B17" s="187"/>
      <c r="C17" s="76"/>
      <c r="D17" s="76"/>
      <c r="E17" s="91" t="s">
        <v>37</v>
      </c>
      <c r="F17" s="91" t="s">
        <v>19</v>
      </c>
      <c r="G17" s="70">
        <v>60701</v>
      </c>
      <c r="H17" s="40" t="s">
        <v>20</v>
      </c>
      <c r="I17" s="41">
        <v>235657</v>
      </c>
      <c r="J17" s="28"/>
      <c r="M17" s="1"/>
    </row>
    <row r="18" spans="2:13" x14ac:dyDescent="0.25">
      <c r="B18" s="187"/>
      <c r="C18" s="76"/>
      <c r="D18" s="76"/>
      <c r="E18" s="92"/>
      <c r="F18" s="92"/>
      <c r="G18" s="71"/>
      <c r="H18" s="30" t="s">
        <v>21</v>
      </c>
      <c r="I18" s="33">
        <v>1286030</v>
      </c>
      <c r="J18" s="28"/>
      <c r="M18" s="1"/>
    </row>
    <row r="19" spans="2:13" x14ac:dyDescent="0.25">
      <c r="B19" s="187"/>
      <c r="C19" s="76"/>
      <c r="D19" s="76"/>
      <c r="E19" s="90"/>
      <c r="F19" s="90"/>
      <c r="G19" s="69"/>
      <c r="H19" s="36" t="s">
        <v>22</v>
      </c>
      <c r="I19" s="37">
        <v>2000</v>
      </c>
      <c r="J19" s="28"/>
      <c r="M19" s="1"/>
    </row>
    <row r="20" spans="2:13" x14ac:dyDescent="0.25">
      <c r="B20" s="187"/>
      <c r="C20" s="76"/>
      <c r="D20" s="76"/>
      <c r="E20" s="91" t="s">
        <v>38</v>
      </c>
      <c r="F20" s="91" t="s">
        <v>19</v>
      </c>
      <c r="G20" s="70">
        <v>3262667</v>
      </c>
      <c r="H20" s="40" t="s">
        <v>20</v>
      </c>
      <c r="I20" s="41">
        <v>16286854</v>
      </c>
      <c r="J20" s="28"/>
      <c r="M20" s="1"/>
    </row>
    <row r="21" spans="2:13" x14ac:dyDescent="0.25">
      <c r="B21" s="187"/>
      <c r="C21" s="76"/>
      <c r="D21" s="76"/>
      <c r="E21" s="92"/>
      <c r="F21" s="92"/>
      <c r="G21" s="71"/>
      <c r="H21" s="30" t="s">
        <v>21</v>
      </c>
      <c r="I21" s="33">
        <v>205019824</v>
      </c>
      <c r="J21" s="28"/>
      <c r="M21" s="1"/>
    </row>
    <row r="22" spans="2:13" x14ac:dyDescent="0.25">
      <c r="B22" s="187"/>
      <c r="C22" s="76"/>
      <c r="D22" s="76"/>
      <c r="E22" s="90"/>
      <c r="F22" s="90"/>
      <c r="G22" s="69"/>
      <c r="H22" s="36" t="s">
        <v>22</v>
      </c>
      <c r="I22" s="37">
        <v>1207722</v>
      </c>
      <c r="J22" s="28"/>
      <c r="M22" s="1"/>
    </row>
    <row r="23" spans="2:13" x14ac:dyDescent="0.25">
      <c r="B23" s="187"/>
      <c r="C23" s="76"/>
      <c r="D23" s="76"/>
      <c r="E23" s="91" t="s">
        <v>39</v>
      </c>
      <c r="F23" s="91" t="s">
        <v>19</v>
      </c>
      <c r="G23" s="70">
        <v>34950</v>
      </c>
      <c r="H23" s="40" t="s">
        <v>20</v>
      </c>
      <c r="I23" s="41">
        <v>361243</v>
      </c>
      <c r="J23" s="28"/>
      <c r="M23" s="1"/>
    </row>
    <row r="24" spans="2:13" x14ac:dyDescent="0.25">
      <c r="B24" s="187"/>
      <c r="C24" s="76"/>
      <c r="D24" s="76"/>
      <c r="E24" s="90"/>
      <c r="F24" s="90"/>
      <c r="G24" s="69"/>
      <c r="H24" s="36" t="s">
        <v>21</v>
      </c>
      <c r="I24" s="37">
        <v>1902854</v>
      </c>
      <c r="J24" s="28"/>
      <c r="M24" s="1"/>
    </row>
    <row r="25" spans="2:13" ht="15.75" thickBot="1" x14ac:dyDescent="0.3">
      <c r="B25" s="187"/>
      <c r="C25" s="76"/>
      <c r="D25" s="76"/>
      <c r="E25" s="93" t="s">
        <v>40</v>
      </c>
      <c r="F25" s="93" t="s">
        <v>19</v>
      </c>
      <c r="G25" s="75">
        <v>15350</v>
      </c>
      <c r="H25" s="72" t="s">
        <v>21</v>
      </c>
      <c r="I25" s="74">
        <v>161847</v>
      </c>
      <c r="J25" s="28"/>
      <c r="M25" s="1"/>
    </row>
    <row r="26" spans="2:13" ht="24" x14ac:dyDescent="0.25">
      <c r="B26" s="187"/>
      <c r="C26" s="76"/>
      <c r="D26" s="169" t="s">
        <v>76</v>
      </c>
      <c r="E26" s="88" t="s">
        <v>74</v>
      </c>
      <c r="F26" s="88" t="s">
        <v>19</v>
      </c>
      <c r="G26" s="25">
        <v>13117</v>
      </c>
      <c r="H26" s="23" t="s">
        <v>20</v>
      </c>
      <c r="I26" s="26">
        <v>146786</v>
      </c>
      <c r="J26" s="28"/>
      <c r="M26" s="1"/>
    </row>
    <row r="27" spans="2:13" x14ac:dyDescent="0.25">
      <c r="B27" s="187"/>
      <c r="C27" s="76"/>
      <c r="D27" s="187"/>
      <c r="E27" s="92"/>
      <c r="F27" s="92"/>
      <c r="G27" s="32"/>
      <c r="H27" s="30" t="s">
        <v>21</v>
      </c>
      <c r="I27" s="33">
        <v>2508473</v>
      </c>
      <c r="J27" s="28"/>
      <c r="M27" s="1"/>
    </row>
    <row r="28" spans="2:13" x14ac:dyDescent="0.25">
      <c r="B28" s="187"/>
      <c r="C28" s="76"/>
      <c r="D28" s="187"/>
      <c r="E28" s="92"/>
      <c r="F28" s="92"/>
      <c r="G28" s="71"/>
      <c r="H28" s="30" t="s">
        <v>22</v>
      </c>
      <c r="I28" s="33">
        <v>62839</v>
      </c>
      <c r="J28" s="28"/>
      <c r="M28" s="1"/>
    </row>
    <row r="29" spans="2:13" x14ac:dyDescent="0.25">
      <c r="B29" s="187"/>
      <c r="C29" s="76"/>
      <c r="D29" s="187"/>
      <c r="E29" s="93" t="s">
        <v>75</v>
      </c>
      <c r="F29" s="93" t="s">
        <v>19</v>
      </c>
      <c r="G29" s="73">
        <v>471</v>
      </c>
      <c r="H29" s="72" t="s">
        <v>21</v>
      </c>
      <c r="I29" s="74">
        <v>97000</v>
      </c>
      <c r="J29" s="28"/>
      <c r="M29" s="1"/>
    </row>
    <row r="30" spans="2:13" x14ac:dyDescent="0.25">
      <c r="B30" s="187"/>
      <c r="C30" s="76"/>
      <c r="D30" s="187"/>
      <c r="E30" s="91" t="s">
        <v>36</v>
      </c>
      <c r="F30" s="91" t="s">
        <v>19</v>
      </c>
      <c r="G30" s="70">
        <v>186041</v>
      </c>
      <c r="H30" s="40" t="s">
        <v>20</v>
      </c>
      <c r="I30" s="41">
        <v>1740869</v>
      </c>
      <c r="J30" s="28"/>
      <c r="M30" s="1"/>
    </row>
    <row r="31" spans="2:13" x14ac:dyDescent="0.25">
      <c r="B31" s="187"/>
      <c r="C31" s="76"/>
      <c r="D31" s="187"/>
      <c r="E31" s="92"/>
      <c r="F31" s="92"/>
      <c r="G31" s="71"/>
      <c r="H31" s="30" t="s">
        <v>21</v>
      </c>
      <c r="I31" s="33">
        <v>25939710</v>
      </c>
      <c r="J31" s="28"/>
      <c r="M31" s="1"/>
    </row>
    <row r="32" spans="2:13" x14ac:dyDescent="0.25">
      <c r="B32" s="187"/>
      <c r="C32" s="76"/>
      <c r="D32" s="187"/>
      <c r="E32" s="90"/>
      <c r="F32" s="90"/>
      <c r="G32" s="69"/>
      <c r="H32" s="36" t="s">
        <v>22</v>
      </c>
      <c r="I32" s="37">
        <v>120500</v>
      </c>
      <c r="J32" s="28"/>
      <c r="M32" s="1"/>
    </row>
    <row r="33" spans="2:13" x14ac:dyDescent="0.25">
      <c r="B33" s="187"/>
      <c r="C33" s="76"/>
      <c r="D33" s="187"/>
      <c r="E33" s="91" t="s">
        <v>37</v>
      </c>
      <c r="F33" s="91" t="s">
        <v>19</v>
      </c>
      <c r="G33" s="70">
        <v>623715</v>
      </c>
      <c r="H33" s="40" t="s">
        <v>20</v>
      </c>
      <c r="I33" s="41">
        <v>316384</v>
      </c>
      <c r="J33" s="28"/>
      <c r="M33" s="1"/>
    </row>
    <row r="34" spans="2:13" x14ac:dyDescent="0.25">
      <c r="B34" s="187"/>
      <c r="C34" s="76"/>
      <c r="D34" s="187"/>
      <c r="E34" s="92"/>
      <c r="F34" s="92"/>
      <c r="G34" s="71"/>
      <c r="H34" s="30" t="s">
        <v>21</v>
      </c>
      <c r="I34" s="33">
        <v>5829774</v>
      </c>
      <c r="J34" s="28"/>
      <c r="M34" s="1"/>
    </row>
    <row r="35" spans="2:13" x14ac:dyDescent="0.25">
      <c r="B35" s="187"/>
      <c r="C35" s="76"/>
      <c r="D35" s="187"/>
      <c r="E35" s="90"/>
      <c r="F35" s="90"/>
      <c r="G35" s="69"/>
      <c r="H35" s="36" t="s">
        <v>22</v>
      </c>
      <c r="I35" s="37">
        <v>16000</v>
      </c>
      <c r="J35" s="28"/>
      <c r="M35" s="1"/>
    </row>
    <row r="36" spans="2:13" x14ac:dyDescent="0.25">
      <c r="B36" s="187"/>
      <c r="C36" s="76"/>
      <c r="D36" s="187"/>
      <c r="E36" s="91" t="s">
        <v>38</v>
      </c>
      <c r="F36" s="91" t="s">
        <v>19</v>
      </c>
      <c r="G36" s="70">
        <v>303360</v>
      </c>
      <c r="H36" s="40" t="s">
        <v>20</v>
      </c>
      <c r="I36" s="41">
        <v>159050</v>
      </c>
      <c r="J36" s="28"/>
      <c r="M36" s="1"/>
    </row>
    <row r="37" spans="2:13" x14ac:dyDescent="0.25">
      <c r="B37" s="187"/>
      <c r="C37" s="76"/>
      <c r="D37" s="187"/>
      <c r="E37" s="92"/>
      <c r="F37" s="92"/>
      <c r="G37" s="71"/>
      <c r="H37" s="30" t="s">
        <v>21</v>
      </c>
      <c r="I37" s="33">
        <v>8081820</v>
      </c>
      <c r="J37" s="28"/>
      <c r="M37" s="1"/>
    </row>
    <row r="38" spans="2:13" x14ac:dyDescent="0.25">
      <c r="B38" s="187"/>
      <c r="C38" s="76"/>
      <c r="D38" s="187"/>
      <c r="E38" s="90"/>
      <c r="F38" s="90"/>
      <c r="G38" s="69"/>
      <c r="H38" s="36" t="s">
        <v>22</v>
      </c>
      <c r="I38" s="37">
        <v>150000</v>
      </c>
      <c r="J38" s="28"/>
      <c r="M38" s="1"/>
    </row>
    <row r="39" spans="2:13" x14ac:dyDescent="0.25">
      <c r="B39" s="187"/>
      <c r="C39" s="76"/>
      <c r="D39" s="187"/>
      <c r="E39" s="91" t="s">
        <v>39</v>
      </c>
      <c r="F39" s="91" t="s">
        <v>19</v>
      </c>
      <c r="G39" s="70">
        <v>58418</v>
      </c>
      <c r="H39" s="40" t="s">
        <v>20</v>
      </c>
      <c r="I39" s="41">
        <v>250</v>
      </c>
      <c r="J39" s="28"/>
      <c r="M39" s="1"/>
    </row>
    <row r="40" spans="2:13" x14ac:dyDescent="0.25">
      <c r="B40" s="187"/>
      <c r="C40" s="76"/>
      <c r="D40" s="187"/>
      <c r="E40" s="90"/>
      <c r="F40" s="90"/>
      <c r="G40" s="69"/>
      <c r="H40" s="36" t="s">
        <v>21</v>
      </c>
      <c r="I40" s="37">
        <v>58771</v>
      </c>
      <c r="J40" s="28"/>
      <c r="M40" s="1"/>
    </row>
    <row r="41" spans="2:13" x14ac:dyDescent="0.25">
      <c r="B41" s="187"/>
      <c r="C41" s="76"/>
      <c r="D41" s="187"/>
      <c r="E41" s="91" t="s">
        <v>40</v>
      </c>
      <c r="F41" s="91" t="s">
        <v>19</v>
      </c>
      <c r="G41" s="39">
        <v>4192743</v>
      </c>
      <c r="H41" s="40" t="s">
        <v>20</v>
      </c>
      <c r="I41" s="41">
        <v>2372829</v>
      </c>
      <c r="J41" s="28"/>
      <c r="M41" s="1"/>
    </row>
    <row r="42" spans="2:13" x14ac:dyDescent="0.25">
      <c r="B42" s="187"/>
      <c r="C42" s="76"/>
      <c r="D42" s="187"/>
      <c r="E42" s="92"/>
      <c r="F42" s="92"/>
      <c r="G42" s="32"/>
      <c r="H42" s="30" t="s">
        <v>21</v>
      </c>
      <c r="I42" s="33">
        <v>86132883</v>
      </c>
      <c r="J42" s="28"/>
      <c r="M42" s="1"/>
    </row>
    <row r="43" spans="2:13" ht="15.75" thickBot="1" x14ac:dyDescent="0.3">
      <c r="B43" s="187"/>
      <c r="C43" s="76"/>
      <c r="D43" s="187"/>
      <c r="E43" s="90"/>
      <c r="F43" s="90"/>
      <c r="G43" s="35"/>
      <c r="H43" s="36" t="s">
        <v>22</v>
      </c>
      <c r="I43" s="37">
        <v>223526</v>
      </c>
      <c r="J43" s="28"/>
      <c r="M43" s="1"/>
    </row>
    <row r="44" spans="2:13" ht="24" x14ac:dyDescent="0.25">
      <c r="B44" s="187"/>
      <c r="C44" s="76"/>
      <c r="D44" s="42" t="s">
        <v>77</v>
      </c>
      <c r="E44" s="88" t="s">
        <v>74</v>
      </c>
      <c r="F44" s="88" t="s">
        <v>19</v>
      </c>
      <c r="G44" s="25">
        <v>16021</v>
      </c>
      <c r="H44" s="23" t="s">
        <v>20</v>
      </c>
      <c r="I44" s="26">
        <v>152812</v>
      </c>
      <c r="J44" s="28"/>
      <c r="M44" s="1"/>
    </row>
    <row r="45" spans="2:13" x14ac:dyDescent="0.25">
      <c r="B45" s="187"/>
      <c r="C45" s="76"/>
      <c r="D45" s="76"/>
      <c r="E45" s="90"/>
      <c r="F45" s="90"/>
      <c r="G45" s="35"/>
      <c r="H45" s="36" t="s">
        <v>21</v>
      </c>
      <c r="I45" s="37">
        <v>534986</v>
      </c>
      <c r="J45" s="28"/>
      <c r="M45" s="1"/>
    </row>
    <row r="46" spans="2:13" x14ac:dyDescent="0.25">
      <c r="B46" s="187"/>
      <c r="C46" s="76"/>
      <c r="D46" s="76"/>
      <c r="E46" s="91" t="s">
        <v>75</v>
      </c>
      <c r="F46" s="91" t="s">
        <v>19</v>
      </c>
      <c r="G46" s="70">
        <v>340</v>
      </c>
      <c r="H46" s="40" t="s">
        <v>20</v>
      </c>
      <c r="I46" s="41">
        <v>4212</v>
      </c>
      <c r="J46" s="28"/>
      <c r="M46" s="1"/>
    </row>
    <row r="47" spans="2:13" x14ac:dyDescent="0.25">
      <c r="B47" s="187"/>
      <c r="C47" s="76"/>
      <c r="D47" s="76"/>
      <c r="E47" s="90"/>
      <c r="F47" s="90"/>
      <c r="G47" s="69"/>
      <c r="H47" s="36" t="s">
        <v>21</v>
      </c>
      <c r="I47" s="37">
        <v>254545</v>
      </c>
      <c r="J47" s="28"/>
      <c r="M47" s="1"/>
    </row>
    <row r="48" spans="2:13" x14ac:dyDescent="0.25">
      <c r="B48" s="187"/>
      <c r="C48" s="76"/>
      <c r="D48" s="76"/>
      <c r="E48" s="91" t="s">
        <v>36</v>
      </c>
      <c r="F48" s="91" t="s">
        <v>19</v>
      </c>
      <c r="G48" s="70">
        <v>67397</v>
      </c>
      <c r="H48" s="40" t="s">
        <v>20</v>
      </c>
      <c r="I48" s="41">
        <v>9121751</v>
      </c>
      <c r="J48" s="28"/>
      <c r="M48" s="1"/>
    </row>
    <row r="49" spans="2:13" x14ac:dyDescent="0.25">
      <c r="B49" s="187"/>
      <c r="C49" s="76"/>
      <c r="D49" s="76"/>
      <c r="E49" s="92"/>
      <c r="F49" s="92"/>
      <c r="G49" s="71"/>
      <c r="H49" s="30" t="s">
        <v>21</v>
      </c>
      <c r="I49" s="33">
        <v>15467148.5</v>
      </c>
      <c r="J49" s="28"/>
      <c r="M49" s="1"/>
    </row>
    <row r="50" spans="2:13" x14ac:dyDescent="0.25">
      <c r="B50" s="187"/>
      <c r="C50" s="76"/>
      <c r="D50" s="76"/>
      <c r="E50" s="90"/>
      <c r="F50" s="90"/>
      <c r="G50" s="69"/>
      <c r="H50" s="36" t="s">
        <v>22</v>
      </c>
      <c r="I50" s="37">
        <v>1024463</v>
      </c>
      <c r="J50" s="28"/>
      <c r="M50" s="1"/>
    </row>
    <row r="51" spans="2:13" x14ac:dyDescent="0.25">
      <c r="B51" s="187"/>
      <c r="C51" s="76"/>
      <c r="D51" s="76"/>
      <c r="E51" s="91" t="s">
        <v>37</v>
      </c>
      <c r="F51" s="91" t="s">
        <v>19</v>
      </c>
      <c r="G51" s="70">
        <v>10905</v>
      </c>
      <c r="H51" s="40" t="s">
        <v>20</v>
      </c>
      <c r="I51" s="41">
        <v>158612</v>
      </c>
      <c r="J51" s="28"/>
      <c r="M51" s="1"/>
    </row>
    <row r="52" spans="2:13" x14ac:dyDescent="0.25">
      <c r="B52" s="187"/>
      <c r="C52" s="76"/>
      <c r="D52" s="76"/>
      <c r="E52" s="90"/>
      <c r="F52" s="90"/>
      <c r="G52" s="69"/>
      <c r="H52" s="36" t="s">
        <v>21</v>
      </c>
      <c r="I52" s="37">
        <v>700365</v>
      </c>
      <c r="J52" s="28"/>
      <c r="M52" s="1"/>
    </row>
    <row r="53" spans="2:13" x14ac:dyDescent="0.25">
      <c r="B53" s="187"/>
      <c r="C53" s="76"/>
      <c r="D53" s="76"/>
      <c r="E53" s="91" t="s">
        <v>38</v>
      </c>
      <c r="F53" s="91" t="s">
        <v>19</v>
      </c>
      <c r="G53" s="70">
        <v>7880684</v>
      </c>
      <c r="H53" s="40" t="s">
        <v>20</v>
      </c>
      <c r="I53" s="41">
        <v>7377912</v>
      </c>
      <c r="J53" s="28"/>
      <c r="M53" s="1"/>
    </row>
    <row r="54" spans="2:13" x14ac:dyDescent="0.25">
      <c r="B54" s="187"/>
      <c r="C54" s="76"/>
      <c r="D54" s="76"/>
      <c r="E54" s="92"/>
      <c r="F54" s="92"/>
      <c r="G54" s="71"/>
      <c r="H54" s="30" t="s">
        <v>21</v>
      </c>
      <c r="I54" s="33">
        <v>355210763</v>
      </c>
      <c r="J54" s="28"/>
      <c r="M54" s="1"/>
    </row>
    <row r="55" spans="2:13" x14ac:dyDescent="0.25">
      <c r="B55" s="187"/>
      <c r="C55" s="76"/>
      <c r="D55" s="76"/>
      <c r="E55" s="90"/>
      <c r="F55" s="90"/>
      <c r="G55" s="69"/>
      <c r="H55" s="36" t="s">
        <v>22</v>
      </c>
      <c r="I55" s="37">
        <v>1761207</v>
      </c>
      <c r="J55" s="28"/>
      <c r="M55" s="1"/>
    </row>
    <row r="56" spans="2:13" x14ac:dyDescent="0.25">
      <c r="B56" s="187"/>
      <c r="C56" s="76"/>
      <c r="D56" s="76"/>
      <c r="E56" s="91" t="s">
        <v>39</v>
      </c>
      <c r="F56" s="91" t="s">
        <v>19</v>
      </c>
      <c r="G56" s="70">
        <v>821700</v>
      </c>
      <c r="H56" s="40" t="s">
        <v>20</v>
      </c>
      <c r="I56" s="41">
        <v>250</v>
      </c>
      <c r="J56" s="28"/>
      <c r="M56" s="1"/>
    </row>
    <row r="57" spans="2:13" x14ac:dyDescent="0.25">
      <c r="B57" s="187"/>
      <c r="C57" s="76"/>
      <c r="D57" s="76"/>
      <c r="E57" s="90"/>
      <c r="F57" s="90"/>
      <c r="G57" s="69"/>
      <c r="H57" s="36" t="s">
        <v>21</v>
      </c>
      <c r="I57" s="37">
        <v>1888688</v>
      </c>
      <c r="J57" s="28"/>
      <c r="M57" s="1"/>
    </row>
    <row r="58" spans="2:13" ht="15.75" thickBot="1" x14ac:dyDescent="0.3">
      <c r="B58" s="187"/>
      <c r="C58" s="76"/>
      <c r="D58" s="76"/>
      <c r="E58" s="93" t="s">
        <v>40</v>
      </c>
      <c r="F58" s="93" t="s">
        <v>19</v>
      </c>
      <c r="G58" s="75">
        <v>240</v>
      </c>
      <c r="H58" s="72" t="s">
        <v>21</v>
      </c>
      <c r="I58" s="74">
        <v>49201</v>
      </c>
      <c r="J58" s="28"/>
      <c r="M58" s="1"/>
    </row>
    <row r="59" spans="2:13" ht="24" x14ac:dyDescent="0.25">
      <c r="B59" s="187"/>
      <c r="C59" s="76"/>
      <c r="D59" s="42" t="s">
        <v>78</v>
      </c>
      <c r="E59" s="88" t="s">
        <v>74</v>
      </c>
      <c r="F59" s="88" t="s">
        <v>19</v>
      </c>
      <c r="G59" s="25">
        <v>1179</v>
      </c>
      <c r="H59" s="23" t="s">
        <v>20</v>
      </c>
      <c r="I59" s="26">
        <v>78251</v>
      </c>
      <c r="J59" s="28"/>
      <c r="M59" s="1"/>
    </row>
    <row r="60" spans="2:13" x14ac:dyDescent="0.25">
      <c r="B60" s="187"/>
      <c r="C60" s="76"/>
      <c r="D60" s="76"/>
      <c r="E60" s="90"/>
      <c r="F60" s="90"/>
      <c r="G60" s="35"/>
      <c r="H60" s="36" t="s">
        <v>21</v>
      </c>
      <c r="I60" s="37">
        <v>291456</v>
      </c>
      <c r="J60" s="28"/>
      <c r="M60" s="1"/>
    </row>
    <row r="61" spans="2:13" x14ac:dyDescent="0.25">
      <c r="B61" s="187"/>
      <c r="C61" s="76"/>
      <c r="D61" s="76"/>
      <c r="E61" s="93" t="s">
        <v>75</v>
      </c>
      <c r="F61" s="93" t="s">
        <v>19</v>
      </c>
      <c r="G61" s="73">
        <v>90</v>
      </c>
      <c r="H61" s="72" t="s">
        <v>21</v>
      </c>
      <c r="I61" s="74">
        <v>23190</v>
      </c>
      <c r="J61" s="28"/>
      <c r="M61" s="1"/>
    </row>
    <row r="62" spans="2:13" x14ac:dyDescent="0.25">
      <c r="B62" s="187"/>
      <c r="C62" s="76"/>
      <c r="D62" s="76"/>
      <c r="E62" s="91" t="s">
        <v>79</v>
      </c>
      <c r="F62" s="91" t="s">
        <v>19</v>
      </c>
      <c r="G62" s="70">
        <v>587023</v>
      </c>
      <c r="H62" s="40" t="s">
        <v>20</v>
      </c>
      <c r="I62" s="41">
        <v>1241888</v>
      </c>
      <c r="J62" s="28"/>
      <c r="M62" s="1"/>
    </row>
    <row r="63" spans="2:13" x14ac:dyDescent="0.25">
      <c r="B63" s="187"/>
      <c r="C63" s="76"/>
      <c r="D63" s="76"/>
      <c r="E63" s="92"/>
      <c r="F63" s="92"/>
      <c r="G63" s="71"/>
      <c r="H63" s="30" t="s">
        <v>21</v>
      </c>
      <c r="I63" s="33">
        <v>27702067</v>
      </c>
      <c r="J63" s="28"/>
      <c r="M63" s="1"/>
    </row>
    <row r="64" spans="2:13" x14ac:dyDescent="0.25">
      <c r="B64" s="187"/>
      <c r="C64" s="76"/>
      <c r="D64" s="76"/>
      <c r="E64" s="90"/>
      <c r="F64" s="90"/>
      <c r="G64" s="69"/>
      <c r="H64" s="36" t="s">
        <v>22</v>
      </c>
      <c r="I64" s="37">
        <v>1291848</v>
      </c>
      <c r="J64" s="28"/>
      <c r="M64" s="1"/>
    </row>
    <row r="65" spans="2:13" x14ac:dyDescent="0.25">
      <c r="B65" s="187"/>
      <c r="C65" s="76"/>
      <c r="D65" s="76"/>
      <c r="E65" s="91" t="s">
        <v>36</v>
      </c>
      <c r="F65" s="91" t="s">
        <v>19</v>
      </c>
      <c r="G65" s="70">
        <v>24446</v>
      </c>
      <c r="H65" s="40" t="s">
        <v>20</v>
      </c>
      <c r="I65" s="41">
        <v>578599</v>
      </c>
      <c r="J65" s="28"/>
      <c r="M65" s="1"/>
    </row>
    <row r="66" spans="2:13" x14ac:dyDescent="0.25">
      <c r="B66" s="187"/>
      <c r="C66" s="76"/>
      <c r="D66" s="76"/>
      <c r="E66" s="92"/>
      <c r="F66" s="92"/>
      <c r="G66" s="71"/>
      <c r="H66" s="30" t="s">
        <v>21</v>
      </c>
      <c r="I66" s="33">
        <v>4457503</v>
      </c>
      <c r="J66" s="28"/>
      <c r="M66" s="1"/>
    </row>
    <row r="67" spans="2:13" x14ac:dyDescent="0.25">
      <c r="B67" s="187"/>
      <c r="C67" s="76"/>
      <c r="D67" s="76"/>
      <c r="E67" s="90"/>
      <c r="F67" s="90"/>
      <c r="G67" s="69"/>
      <c r="H67" s="36" t="s">
        <v>22</v>
      </c>
      <c r="I67" s="37">
        <v>282166</v>
      </c>
      <c r="J67" s="28"/>
      <c r="M67" s="1"/>
    </row>
    <row r="68" spans="2:13" x14ac:dyDescent="0.25">
      <c r="B68" s="187"/>
      <c r="C68" s="76"/>
      <c r="D68" s="76"/>
      <c r="E68" s="91" t="s">
        <v>37</v>
      </c>
      <c r="F68" s="91" t="s">
        <v>19</v>
      </c>
      <c r="G68" s="70">
        <v>56227</v>
      </c>
      <c r="H68" s="40" t="s">
        <v>20</v>
      </c>
      <c r="I68" s="41">
        <v>203488</v>
      </c>
      <c r="J68" s="28"/>
      <c r="M68" s="1"/>
    </row>
    <row r="69" spans="2:13" x14ac:dyDescent="0.25">
      <c r="B69" s="187"/>
      <c r="C69" s="76"/>
      <c r="D69" s="76"/>
      <c r="E69" s="90"/>
      <c r="F69" s="90"/>
      <c r="G69" s="69"/>
      <c r="H69" s="36" t="s">
        <v>21</v>
      </c>
      <c r="I69" s="37">
        <v>1344869</v>
      </c>
      <c r="J69" s="28"/>
      <c r="M69" s="1"/>
    </row>
    <row r="70" spans="2:13" x14ac:dyDescent="0.25">
      <c r="B70" s="187"/>
      <c r="C70" s="76"/>
      <c r="D70" s="76"/>
      <c r="E70" s="91" t="s">
        <v>38</v>
      </c>
      <c r="F70" s="91" t="s">
        <v>19</v>
      </c>
      <c r="G70" s="70">
        <v>108245</v>
      </c>
      <c r="H70" s="40" t="s">
        <v>20</v>
      </c>
      <c r="I70" s="41">
        <v>79608</v>
      </c>
      <c r="J70" s="28"/>
      <c r="M70" s="1"/>
    </row>
    <row r="71" spans="2:13" x14ac:dyDescent="0.25">
      <c r="B71" s="187"/>
      <c r="C71" s="76"/>
      <c r="D71" s="76"/>
      <c r="E71" s="92"/>
      <c r="F71" s="92"/>
      <c r="G71" s="71"/>
      <c r="H71" s="30" t="s">
        <v>21</v>
      </c>
      <c r="I71" s="33">
        <v>1260898</v>
      </c>
      <c r="J71" s="28"/>
      <c r="M71" s="1"/>
    </row>
    <row r="72" spans="2:13" x14ac:dyDescent="0.25">
      <c r="B72" s="187"/>
      <c r="C72" s="76"/>
      <c r="D72" s="76"/>
      <c r="E72" s="90"/>
      <c r="F72" s="90"/>
      <c r="G72" s="69"/>
      <c r="H72" s="36" t="s">
        <v>22</v>
      </c>
      <c r="I72" s="37">
        <v>150000</v>
      </c>
      <c r="J72" s="28"/>
      <c r="M72" s="1"/>
    </row>
    <row r="73" spans="2:13" x14ac:dyDescent="0.25">
      <c r="B73" s="187"/>
      <c r="C73" s="76"/>
      <c r="D73" s="76"/>
      <c r="E73" s="91" t="s">
        <v>39</v>
      </c>
      <c r="F73" s="91" t="s">
        <v>19</v>
      </c>
      <c r="G73" s="70">
        <v>1880</v>
      </c>
      <c r="H73" s="40" t="s">
        <v>20</v>
      </c>
      <c r="I73" s="41">
        <v>49185</v>
      </c>
      <c r="J73" s="28"/>
      <c r="M73" s="1"/>
    </row>
    <row r="74" spans="2:13" x14ac:dyDescent="0.25">
      <c r="B74" s="187"/>
      <c r="C74" s="76"/>
      <c r="D74" s="76"/>
      <c r="E74" s="90"/>
      <c r="F74" s="90"/>
      <c r="G74" s="69"/>
      <c r="H74" s="36" t="s">
        <v>21</v>
      </c>
      <c r="I74" s="37">
        <v>187449</v>
      </c>
      <c r="J74" s="28"/>
      <c r="M74" s="1"/>
    </row>
    <row r="75" spans="2:13" x14ac:dyDescent="0.25">
      <c r="B75" s="187"/>
      <c r="C75" s="76"/>
      <c r="D75" s="76"/>
      <c r="E75" s="91" t="s">
        <v>40</v>
      </c>
      <c r="F75" s="91" t="s">
        <v>19</v>
      </c>
      <c r="G75" s="39">
        <v>33360</v>
      </c>
      <c r="H75" s="40" t="s">
        <v>21</v>
      </c>
      <c r="I75" s="41">
        <v>687000</v>
      </c>
      <c r="J75" s="28"/>
      <c r="M75" s="1"/>
    </row>
    <row r="76" spans="2:13" ht="15.75" thickBot="1" x14ac:dyDescent="0.3">
      <c r="B76" s="187"/>
      <c r="C76" s="76"/>
      <c r="D76" s="76"/>
      <c r="E76" s="90"/>
      <c r="F76" s="90"/>
      <c r="G76" s="35"/>
      <c r="H76" s="36" t="s">
        <v>22</v>
      </c>
      <c r="I76" s="37">
        <v>39000</v>
      </c>
      <c r="J76" s="28"/>
      <c r="M76" s="1"/>
    </row>
    <row r="77" spans="2:13" ht="24" x14ac:dyDescent="0.25">
      <c r="B77" s="187"/>
      <c r="C77" s="76"/>
      <c r="D77" s="76" t="s">
        <v>80</v>
      </c>
      <c r="E77" s="88" t="s">
        <v>74</v>
      </c>
      <c r="F77" s="88" t="s">
        <v>19</v>
      </c>
      <c r="G77" s="25">
        <v>12265</v>
      </c>
      <c r="H77" s="23" t="s">
        <v>20</v>
      </c>
      <c r="I77" s="26">
        <v>84528</v>
      </c>
      <c r="J77" s="28"/>
      <c r="M77" s="1"/>
    </row>
    <row r="78" spans="2:13" x14ac:dyDescent="0.25">
      <c r="B78" s="187"/>
      <c r="C78" s="76"/>
      <c r="D78" s="76"/>
      <c r="E78" s="90"/>
      <c r="F78" s="90"/>
      <c r="G78" s="35"/>
      <c r="H78" s="36" t="s">
        <v>21</v>
      </c>
      <c r="I78" s="37">
        <v>535645</v>
      </c>
      <c r="J78" s="28"/>
      <c r="M78" s="1"/>
    </row>
    <row r="79" spans="2:13" x14ac:dyDescent="0.25">
      <c r="B79" s="187"/>
      <c r="C79" s="76"/>
      <c r="D79" s="76"/>
      <c r="E79" s="91" t="s">
        <v>75</v>
      </c>
      <c r="F79" s="91" t="s">
        <v>19</v>
      </c>
      <c r="G79" s="70">
        <v>0</v>
      </c>
      <c r="H79" s="30" t="s">
        <v>21</v>
      </c>
      <c r="I79" s="33">
        <v>6000</v>
      </c>
      <c r="J79" s="28"/>
      <c r="M79" s="1"/>
    </row>
    <row r="80" spans="2:13" x14ac:dyDescent="0.25">
      <c r="B80" s="187"/>
      <c r="C80" s="76"/>
      <c r="D80" s="76"/>
      <c r="E80" s="91" t="s">
        <v>36</v>
      </c>
      <c r="F80" s="91" t="s">
        <v>19</v>
      </c>
      <c r="G80" s="70">
        <v>79655</v>
      </c>
      <c r="H80" s="40" t="s">
        <v>20</v>
      </c>
      <c r="I80" s="41">
        <v>823693</v>
      </c>
      <c r="J80" s="28"/>
      <c r="M80" s="1"/>
    </row>
    <row r="81" spans="2:13" x14ac:dyDescent="0.25">
      <c r="B81" s="187"/>
      <c r="C81" s="76"/>
      <c r="D81" s="76"/>
      <c r="E81" s="90"/>
      <c r="F81" s="90"/>
      <c r="G81" s="69"/>
      <c r="H81" s="36" t="s">
        <v>21</v>
      </c>
      <c r="I81" s="37">
        <v>7276366</v>
      </c>
      <c r="J81" s="28"/>
      <c r="M81" s="1"/>
    </row>
    <row r="82" spans="2:13" x14ac:dyDescent="0.25">
      <c r="B82" s="187"/>
      <c r="C82" s="76"/>
      <c r="D82" s="76"/>
      <c r="E82" s="91" t="s">
        <v>37</v>
      </c>
      <c r="F82" s="91" t="s">
        <v>19</v>
      </c>
      <c r="G82" s="70">
        <v>222499</v>
      </c>
      <c r="H82" s="40" t="s">
        <v>20</v>
      </c>
      <c r="I82" s="41">
        <v>261208</v>
      </c>
      <c r="J82" s="28"/>
      <c r="M82" s="1"/>
    </row>
    <row r="83" spans="2:13" x14ac:dyDescent="0.25">
      <c r="B83" s="187"/>
      <c r="C83" s="76"/>
      <c r="D83" s="76"/>
      <c r="E83" s="92"/>
      <c r="F83" s="92"/>
      <c r="G83" s="71"/>
      <c r="H83" s="30" t="s">
        <v>21</v>
      </c>
      <c r="I83" s="33">
        <v>9297989</v>
      </c>
      <c r="J83" s="28"/>
      <c r="M83" s="1"/>
    </row>
    <row r="84" spans="2:13" x14ac:dyDescent="0.25">
      <c r="B84" s="187"/>
      <c r="C84" s="76"/>
      <c r="D84" s="76"/>
      <c r="E84" s="90"/>
      <c r="F84" s="90"/>
      <c r="G84" s="69"/>
      <c r="H84" s="36" t="s">
        <v>22</v>
      </c>
      <c r="I84" s="37">
        <v>1800</v>
      </c>
      <c r="J84" s="28"/>
      <c r="M84" s="1"/>
    </row>
    <row r="85" spans="2:13" x14ac:dyDescent="0.25">
      <c r="B85" s="187"/>
      <c r="C85" s="76"/>
      <c r="D85" s="76"/>
      <c r="E85" s="91" t="s">
        <v>38</v>
      </c>
      <c r="F85" s="91" t="s">
        <v>19</v>
      </c>
      <c r="G85" s="70">
        <v>722728</v>
      </c>
      <c r="H85" s="40" t="s">
        <v>20</v>
      </c>
      <c r="I85" s="41">
        <v>2285512</v>
      </c>
      <c r="J85" s="28"/>
      <c r="M85" s="1"/>
    </row>
    <row r="86" spans="2:13" x14ac:dyDescent="0.25">
      <c r="B86" s="187"/>
      <c r="C86" s="76"/>
      <c r="D86" s="76"/>
      <c r="E86" s="90"/>
      <c r="F86" s="90"/>
      <c r="G86" s="69"/>
      <c r="H86" s="36" t="s">
        <v>21</v>
      </c>
      <c r="I86" s="37">
        <v>24839264</v>
      </c>
      <c r="J86" s="28"/>
      <c r="M86" s="1"/>
    </row>
    <row r="87" spans="2:13" x14ac:dyDescent="0.25">
      <c r="B87" s="187"/>
      <c r="C87" s="76"/>
      <c r="D87" s="76"/>
      <c r="E87" s="91" t="s">
        <v>39</v>
      </c>
      <c r="F87" s="91" t="s">
        <v>19</v>
      </c>
      <c r="G87" s="70">
        <v>133200</v>
      </c>
      <c r="H87" s="40" t="s">
        <v>20</v>
      </c>
      <c r="I87" s="41">
        <v>525228</v>
      </c>
      <c r="J87" s="28"/>
      <c r="M87" s="1"/>
    </row>
    <row r="88" spans="2:13" x14ac:dyDescent="0.25">
      <c r="B88" s="187"/>
      <c r="C88" s="76"/>
      <c r="D88" s="76"/>
      <c r="E88" s="90"/>
      <c r="F88" s="90"/>
      <c r="G88" s="69"/>
      <c r="H88" s="36" t="s">
        <v>21</v>
      </c>
      <c r="I88" s="37">
        <v>2164314</v>
      </c>
      <c r="J88" s="28"/>
      <c r="M88" s="1"/>
    </row>
    <row r="89" spans="2:13" ht="15.75" thickBot="1" x14ac:dyDescent="0.3">
      <c r="B89" s="187"/>
      <c r="C89" s="76"/>
      <c r="D89" s="76"/>
      <c r="E89" s="93" t="s">
        <v>40</v>
      </c>
      <c r="F89" s="93" t="s">
        <v>19</v>
      </c>
      <c r="G89" s="75">
        <v>244738</v>
      </c>
      <c r="H89" s="72" t="s">
        <v>21</v>
      </c>
      <c r="I89" s="74">
        <v>224065</v>
      </c>
      <c r="J89" s="28"/>
      <c r="M89" s="1"/>
    </row>
    <row r="90" spans="2:13" ht="35.1" customHeight="1" x14ac:dyDescent="0.25">
      <c r="B90" s="187"/>
      <c r="C90" s="76"/>
      <c r="D90" s="94" t="s">
        <v>81</v>
      </c>
      <c r="E90" s="88" t="s">
        <v>82</v>
      </c>
      <c r="F90" s="88" t="s">
        <v>19</v>
      </c>
      <c r="G90" s="25">
        <v>3577708</v>
      </c>
      <c r="H90" s="23" t="s">
        <v>20</v>
      </c>
      <c r="I90" s="26">
        <v>20186928</v>
      </c>
      <c r="J90" s="28"/>
      <c r="M90" s="1"/>
    </row>
    <row r="91" spans="2:13" x14ac:dyDescent="0.25">
      <c r="B91" s="187"/>
      <c r="C91" s="76"/>
      <c r="D91" s="76"/>
      <c r="E91" s="92"/>
      <c r="F91" s="92"/>
      <c r="G91" s="32"/>
      <c r="H91" s="30" t="s">
        <v>21</v>
      </c>
      <c r="I91" s="33">
        <v>19419671</v>
      </c>
      <c r="J91" s="28"/>
      <c r="M91" s="1"/>
    </row>
    <row r="92" spans="2:13" x14ac:dyDescent="0.25">
      <c r="B92" s="187"/>
      <c r="C92" s="76"/>
      <c r="D92" s="76"/>
      <c r="E92" s="90"/>
      <c r="F92" s="90"/>
      <c r="G92" s="69"/>
      <c r="H92" s="36" t="s">
        <v>22</v>
      </c>
      <c r="I92" s="37">
        <v>1485083</v>
      </c>
      <c r="J92" s="28"/>
      <c r="M92" s="1"/>
    </row>
    <row r="93" spans="2:13" x14ac:dyDescent="0.25">
      <c r="B93" s="187"/>
      <c r="C93" s="76"/>
      <c r="D93" s="76"/>
      <c r="E93" s="91" t="s">
        <v>36</v>
      </c>
      <c r="F93" s="91" t="s">
        <v>19</v>
      </c>
      <c r="G93" s="70">
        <v>33324</v>
      </c>
      <c r="H93" s="40" t="s">
        <v>20</v>
      </c>
      <c r="I93" s="41">
        <v>479116</v>
      </c>
      <c r="J93" s="28"/>
      <c r="M93" s="1"/>
    </row>
    <row r="94" spans="2:13" x14ac:dyDescent="0.25">
      <c r="B94" s="187"/>
      <c r="C94" s="76"/>
      <c r="D94" s="76"/>
      <c r="E94" s="90"/>
      <c r="F94" s="90"/>
      <c r="G94" s="69"/>
      <c r="H94" s="36" t="s">
        <v>21</v>
      </c>
      <c r="I94" s="37">
        <v>1054010</v>
      </c>
      <c r="J94" s="28"/>
      <c r="M94" s="1"/>
    </row>
    <row r="95" spans="2:13" x14ac:dyDescent="0.25">
      <c r="B95" s="187"/>
      <c r="C95" s="76"/>
      <c r="D95" s="76"/>
      <c r="E95" s="91" t="s">
        <v>37</v>
      </c>
      <c r="F95" s="91" t="s">
        <v>19</v>
      </c>
      <c r="G95" s="70">
        <v>176843</v>
      </c>
      <c r="H95" s="40" t="s">
        <v>20</v>
      </c>
      <c r="I95" s="41">
        <v>185273</v>
      </c>
      <c r="J95" s="28"/>
      <c r="M95" s="1"/>
    </row>
    <row r="96" spans="2:13" x14ac:dyDescent="0.25">
      <c r="B96" s="187"/>
      <c r="C96" s="76"/>
      <c r="D96" s="76"/>
      <c r="E96" s="90"/>
      <c r="F96" s="90"/>
      <c r="G96" s="69"/>
      <c r="H96" s="36" t="s">
        <v>21</v>
      </c>
      <c r="I96" s="37">
        <v>1142634</v>
      </c>
      <c r="J96" s="28"/>
      <c r="M96" s="1"/>
    </row>
    <row r="97" spans="2:13" x14ac:dyDescent="0.25">
      <c r="B97" s="187"/>
      <c r="C97" s="76"/>
      <c r="D97" s="76"/>
      <c r="E97" s="91" t="s">
        <v>38</v>
      </c>
      <c r="F97" s="91" t="s">
        <v>19</v>
      </c>
      <c r="G97" s="70">
        <v>119713</v>
      </c>
      <c r="H97" s="40" t="s">
        <v>20</v>
      </c>
      <c r="I97" s="41">
        <v>794902</v>
      </c>
      <c r="J97" s="28"/>
      <c r="M97" s="1"/>
    </row>
    <row r="98" spans="2:13" x14ac:dyDescent="0.25">
      <c r="B98" s="187"/>
      <c r="C98" s="76"/>
      <c r="D98" s="76"/>
      <c r="E98" s="90"/>
      <c r="F98" s="90"/>
      <c r="G98" s="69"/>
      <c r="H98" s="36" t="s">
        <v>21</v>
      </c>
      <c r="I98" s="37">
        <v>973586</v>
      </c>
      <c r="J98" s="28"/>
      <c r="M98" s="1"/>
    </row>
    <row r="99" spans="2:13" x14ac:dyDescent="0.25">
      <c r="B99" s="187"/>
      <c r="C99" s="76"/>
      <c r="D99" s="76"/>
      <c r="E99" s="91" t="s">
        <v>39</v>
      </c>
      <c r="F99" s="91" t="s">
        <v>19</v>
      </c>
      <c r="G99" s="70">
        <v>2776</v>
      </c>
      <c r="H99" s="40" t="s">
        <v>20</v>
      </c>
      <c r="I99" s="41">
        <v>21612</v>
      </c>
      <c r="J99" s="28"/>
      <c r="M99" s="1"/>
    </row>
    <row r="100" spans="2:13" x14ac:dyDescent="0.25">
      <c r="B100" s="187"/>
      <c r="C100" s="76"/>
      <c r="D100" s="76"/>
      <c r="E100" s="90"/>
      <c r="F100" s="90"/>
      <c r="G100" s="69"/>
      <c r="H100" s="36" t="s">
        <v>21</v>
      </c>
      <c r="I100" s="37">
        <v>96735</v>
      </c>
      <c r="J100" s="28"/>
      <c r="M100" s="1"/>
    </row>
    <row r="101" spans="2:13" x14ac:dyDescent="0.25">
      <c r="B101" s="187"/>
      <c r="C101" s="76"/>
      <c r="D101" s="76"/>
      <c r="E101" s="91" t="s">
        <v>40</v>
      </c>
      <c r="F101" s="91" t="s">
        <v>19</v>
      </c>
      <c r="G101" s="39">
        <v>62697</v>
      </c>
      <c r="H101" s="40" t="s">
        <v>20</v>
      </c>
      <c r="I101" s="41">
        <v>21612</v>
      </c>
      <c r="J101" s="28"/>
      <c r="M101" s="1"/>
    </row>
    <row r="102" spans="2:13" ht="15.75" thickBot="1" x14ac:dyDescent="0.3">
      <c r="B102" s="187"/>
      <c r="C102" s="76"/>
      <c r="D102" s="76"/>
      <c r="E102" s="90"/>
      <c r="F102" s="90"/>
      <c r="G102" s="35"/>
      <c r="H102" s="36" t="s">
        <v>21</v>
      </c>
      <c r="I102" s="37">
        <v>53540</v>
      </c>
      <c r="J102" s="28"/>
      <c r="M102" s="1"/>
    </row>
    <row r="103" spans="2:13" ht="24" x14ac:dyDescent="0.25">
      <c r="B103" s="187"/>
      <c r="C103" s="76"/>
      <c r="D103" s="42" t="s">
        <v>83</v>
      </c>
      <c r="E103" s="88" t="s">
        <v>74</v>
      </c>
      <c r="F103" s="88" t="s">
        <v>19</v>
      </c>
      <c r="G103" s="25">
        <v>12</v>
      </c>
      <c r="H103" s="23" t="s">
        <v>20</v>
      </c>
      <c r="I103" s="26">
        <v>5940</v>
      </c>
      <c r="J103" s="28"/>
      <c r="M103" s="1"/>
    </row>
    <row r="104" spans="2:13" x14ac:dyDescent="0.25">
      <c r="B104" s="187"/>
      <c r="C104" s="76"/>
      <c r="D104" s="76"/>
      <c r="E104" s="90"/>
      <c r="F104" s="90"/>
      <c r="G104" s="35"/>
      <c r="H104" s="36" t="s">
        <v>21</v>
      </c>
      <c r="I104" s="37">
        <v>31800</v>
      </c>
      <c r="J104" s="28"/>
      <c r="M104" s="1"/>
    </row>
    <row r="105" spans="2:13" x14ac:dyDescent="0.25">
      <c r="B105" s="187"/>
      <c r="C105" s="76"/>
      <c r="D105" s="76"/>
      <c r="E105" s="91" t="s">
        <v>75</v>
      </c>
      <c r="F105" s="91" t="s">
        <v>19</v>
      </c>
      <c r="G105" s="70">
        <v>436</v>
      </c>
      <c r="H105" s="30" t="s">
        <v>21</v>
      </c>
      <c r="I105" s="33">
        <v>56850</v>
      </c>
      <c r="J105" s="28"/>
      <c r="M105" s="1"/>
    </row>
    <row r="106" spans="2:13" x14ac:dyDescent="0.25">
      <c r="B106" s="187"/>
      <c r="C106" s="76"/>
      <c r="D106" s="76"/>
      <c r="E106" s="91" t="s">
        <v>84</v>
      </c>
      <c r="F106" s="91" t="s">
        <v>19</v>
      </c>
      <c r="G106" s="70">
        <v>220</v>
      </c>
      <c r="H106" s="40" t="s">
        <v>20</v>
      </c>
      <c r="I106" s="41">
        <v>2861247</v>
      </c>
      <c r="J106" s="28"/>
      <c r="M106" s="1"/>
    </row>
    <row r="107" spans="2:13" x14ac:dyDescent="0.25">
      <c r="B107" s="187"/>
      <c r="C107" s="76"/>
      <c r="D107" s="76"/>
      <c r="E107" s="90"/>
      <c r="F107" s="90"/>
      <c r="G107" s="69"/>
      <c r="H107" s="36" t="s">
        <v>21</v>
      </c>
      <c r="I107" s="37">
        <v>2864382</v>
      </c>
      <c r="J107" s="28"/>
      <c r="M107" s="1"/>
    </row>
    <row r="108" spans="2:13" x14ac:dyDescent="0.25">
      <c r="B108" s="187"/>
      <c r="C108" s="76"/>
      <c r="D108" s="76"/>
      <c r="E108" s="91" t="s">
        <v>36</v>
      </c>
      <c r="F108" s="91" t="s">
        <v>19</v>
      </c>
      <c r="G108" s="70">
        <v>7090</v>
      </c>
      <c r="H108" s="40" t="s">
        <v>20</v>
      </c>
      <c r="I108" s="41">
        <v>63548</v>
      </c>
      <c r="J108" s="28"/>
      <c r="M108" s="1"/>
    </row>
    <row r="109" spans="2:13" x14ac:dyDescent="0.25">
      <c r="B109" s="187"/>
      <c r="C109" s="76"/>
      <c r="D109" s="76"/>
      <c r="E109" s="90"/>
      <c r="F109" s="90"/>
      <c r="G109" s="69"/>
      <c r="H109" s="36" t="s">
        <v>21</v>
      </c>
      <c r="I109" s="37">
        <v>959884</v>
      </c>
      <c r="J109" s="28"/>
      <c r="M109" s="1"/>
    </row>
    <row r="110" spans="2:13" x14ac:dyDescent="0.25">
      <c r="B110" s="187"/>
      <c r="C110" s="76"/>
      <c r="D110" s="76"/>
      <c r="E110" s="91" t="s">
        <v>37</v>
      </c>
      <c r="F110" s="91" t="s">
        <v>19</v>
      </c>
      <c r="G110" s="70">
        <v>520203</v>
      </c>
      <c r="H110" s="40" t="s">
        <v>20</v>
      </c>
      <c r="I110" s="41">
        <v>37174</v>
      </c>
      <c r="J110" s="28"/>
      <c r="M110" s="1"/>
    </row>
    <row r="111" spans="2:13" x14ac:dyDescent="0.25">
      <c r="B111" s="187"/>
      <c r="C111" s="76"/>
      <c r="D111" s="76"/>
      <c r="E111" s="90"/>
      <c r="F111" s="90"/>
      <c r="G111" s="69"/>
      <c r="H111" s="36" t="s">
        <v>21</v>
      </c>
      <c r="I111" s="37">
        <v>389906</v>
      </c>
      <c r="J111" s="28"/>
      <c r="M111" s="1"/>
    </row>
    <row r="112" spans="2:13" x14ac:dyDescent="0.25">
      <c r="B112" s="187"/>
      <c r="C112" s="76"/>
      <c r="D112" s="76"/>
      <c r="E112" s="91" t="s">
        <v>38</v>
      </c>
      <c r="F112" s="91" t="s">
        <v>19</v>
      </c>
      <c r="G112" s="70">
        <v>79452</v>
      </c>
      <c r="H112" s="40" t="s">
        <v>20</v>
      </c>
      <c r="I112" s="41">
        <v>72063</v>
      </c>
      <c r="J112" s="28"/>
      <c r="M112" s="1"/>
    </row>
    <row r="113" spans="2:13" x14ac:dyDescent="0.25">
      <c r="B113" s="187"/>
      <c r="C113" s="76"/>
      <c r="D113" s="76"/>
      <c r="E113" s="90"/>
      <c r="F113" s="90"/>
      <c r="G113" s="69"/>
      <c r="H113" s="36" t="s">
        <v>21</v>
      </c>
      <c r="I113" s="37">
        <v>4361275</v>
      </c>
      <c r="J113" s="28"/>
      <c r="M113" s="1"/>
    </row>
    <row r="114" spans="2:13" x14ac:dyDescent="0.25">
      <c r="B114" s="187"/>
      <c r="C114" s="76"/>
      <c r="D114" s="76"/>
      <c r="E114" s="91" t="s">
        <v>39</v>
      </c>
      <c r="F114" s="91" t="s">
        <v>19</v>
      </c>
      <c r="G114" s="70">
        <v>40</v>
      </c>
      <c r="H114" s="40" t="s">
        <v>20</v>
      </c>
      <c r="I114" s="41">
        <v>25283</v>
      </c>
      <c r="J114" s="28"/>
      <c r="M114" s="1"/>
    </row>
    <row r="115" spans="2:13" x14ac:dyDescent="0.25">
      <c r="B115" s="187"/>
      <c r="C115" s="76"/>
      <c r="D115" s="76"/>
      <c r="E115" s="90"/>
      <c r="F115" s="90"/>
      <c r="G115" s="69"/>
      <c r="H115" s="36" t="s">
        <v>21</v>
      </c>
      <c r="I115" s="37">
        <v>97991</v>
      </c>
      <c r="J115" s="28"/>
      <c r="M115" s="1"/>
    </row>
    <row r="116" spans="2:13" x14ac:dyDescent="0.25">
      <c r="B116" s="187"/>
      <c r="C116" s="76"/>
      <c r="D116" s="76"/>
      <c r="E116" s="91" t="s">
        <v>40</v>
      </c>
      <c r="F116" s="91" t="s">
        <v>19</v>
      </c>
      <c r="G116" s="39">
        <v>270686</v>
      </c>
      <c r="H116" s="40" t="s">
        <v>20</v>
      </c>
      <c r="I116" s="41">
        <v>142734</v>
      </c>
      <c r="J116" s="28"/>
      <c r="M116" s="1"/>
    </row>
    <row r="117" spans="2:13" x14ac:dyDescent="0.25">
      <c r="B117" s="187"/>
      <c r="C117" s="76"/>
      <c r="D117" s="76"/>
      <c r="E117" s="92"/>
      <c r="F117" s="92"/>
      <c r="G117" s="32"/>
      <c r="H117" s="30" t="s">
        <v>21</v>
      </c>
      <c r="I117" s="33">
        <v>2013567</v>
      </c>
      <c r="J117" s="28"/>
      <c r="M117" s="1"/>
    </row>
    <row r="118" spans="2:13" ht="15.75" thickBot="1" x14ac:dyDescent="0.3">
      <c r="B118" s="187"/>
      <c r="C118" s="76"/>
      <c r="D118" s="76"/>
      <c r="E118" s="90"/>
      <c r="F118" s="90"/>
      <c r="G118" s="35"/>
      <c r="H118" s="36" t="s">
        <v>22</v>
      </c>
      <c r="I118" s="37">
        <v>47000</v>
      </c>
      <c r="J118" s="28"/>
      <c r="M118" s="1"/>
    </row>
    <row r="119" spans="2:13" ht="24" x14ac:dyDescent="0.25">
      <c r="B119" s="187"/>
      <c r="C119" s="76"/>
      <c r="D119" s="42" t="s">
        <v>85</v>
      </c>
      <c r="E119" s="95" t="s">
        <v>74</v>
      </c>
      <c r="F119" s="95" t="s">
        <v>19</v>
      </c>
      <c r="G119" s="96">
        <v>110</v>
      </c>
      <c r="H119" s="97" t="s">
        <v>21</v>
      </c>
      <c r="I119" s="98">
        <v>152360</v>
      </c>
      <c r="J119" s="28"/>
      <c r="M119" s="1"/>
    </row>
    <row r="120" spans="2:13" x14ac:dyDescent="0.25">
      <c r="B120" s="187"/>
      <c r="C120" s="76"/>
      <c r="D120" s="76"/>
      <c r="E120" s="91" t="s">
        <v>36</v>
      </c>
      <c r="F120" s="91" t="s">
        <v>19</v>
      </c>
      <c r="G120" s="70">
        <v>11536</v>
      </c>
      <c r="H120" s="40" t="s">
        <v>20</v>
      </c>
      <c r="I120" s="41">
        <v>23780</v>
      </c>
      <c r="J120" s="28"/>
      <c r="M120" s="1"/>
    </row>
    <row r="121" spans="2:13" x14ac:dyDescent="0.25">
      <c r="B121" s="187"/>
      <c r="C121" s="76"/>
      <c r="D121" s="76"/>
      <c r="E121" s="90"/>
      <c r="F121" s="90"/>
      <c r="G121" s="69"/>
      <c r="H121" s="36" t="s">
        <v>21</v>
      </c>
      <c r="I121" s="37">
        <v>1699758</v>
      </c>
      <c r="J121" s="28"/>
      <c r="M121" s="1"/>
    </row>
    <row r="122" spans="2:13" x14ac:dyDescent="0.25">
      <c r="B122" s="187"/>
      <c r="C122" s="76"/>
      <c r="D122" s="76"/>
      <c r="E122" s="91" t="s">
        <v>37</v>
      </c>
      <c r="F122" s="91" t="s">
        <v>19</v>
      </c>
      <c r="G122" s="70">
        <v>31344</v>
      </c>
      <c r="H122" s="40" t="s">
        <v>20</v>
      </c>
      <c r="I122" s="41">
        <v>2064</v>
      </c>
      <c r="J122" s="28"/>
      <c r="M122" s="1"/>
    </row>
    <row r="123" spans="2:13" x14ac:dyDescent="0.25">
      <c r="B123" s="187"/>
      <c r="C123" s="76"/>
      <c r="D123" s="76"/>
      <c r="E123" s="90"/>
      <c r="F123" s="90"/>
      <c r="G123" s="69"/>
      <c r="H123" s="36" t="s">
        <v>21</v>
      </c>
      <c r="I123" s="37">
        <v>2045507</v>
      </c>
      <c r="J123" s="28"/>
      <c r="M123" s="1"/>
    </row>
    <row r="124" spans="2:13" x14ac:dyDescent="0.25">
      <c r="B124" s="187"/>
      <c r="C124" s="76"/>
      <c r="D124" s="76"/>
      <c r="E124" s="93" t="s">
        <v>38</v>
      </c>
      <c r="F124" s="93" t="s">
        <v>19</v>
      </c>
      <c r="G124" s="73">
        <v>600</v>
      </c>
      <c r="H124" s="72" t="s">
        <v>21</v>
      </c>
      <c r="I124" s="74">
        <v>285400</v>
      </c>
      <c r="J124" s="28"/>
      <c r="M124" s="1"/>
    </row>
    <row r="125" spans="2:13" ht="15.75" thickBot="1" x14ac:dyDescent="0.3">
      <c r="B125" s="187"/>
      <c r="C125" s="76"/>
      <c r="D125" s="76"/>
      <c r="E125" s="93" t="s">
        <v>39</v>
      </c>
      <c r="F125" s="93" t="s">
        <v>19</v>
      </c>
      <c r="G125" s="73">
        <v>22564</v>
      </c>
      <c r="H125" s="72" t="s">
        <v>21</v>
      </c>
      <c r="I125" s="74">
        <v>725559</v>
      </c>
      <c r="J125" s="28"/>
      <c r="M125" s="1"/>
    </row>
    <row r="126" spans="2:13" ht="24" x14ac:dyDescent="0.25">
      <c r="B126" s="187"/>
      <c r="C126" s="44" t="s">
        <v>41</v>
      </c>
      <c r="D126" s="44" t="s">
        <v>42</v>
      </c>
      <c r="E126" s="23" t="s">
        <v>86</v>
      </c>
      <c r="F126" s="23" t="s">
        <v>19</v>
      </c>
      <c r="G126" s="25">
        <v>0</v>
      </c>
      <c r="H126" s="23" t="s">
        <v>20</v>
      </c>
      <c r="I126" s="26">
        <v>67346090</v>
      </c>
      <c r="J126" s="28"/>
      <c r="M126" s="1"/>
    </row>
    <row r="127" spans="2:13" x14ac:dyDescent="0.25">
      <c r="B127" s="187"/>
      <c r="C127" s="68"/>
      <c r="D127" s="68"/>
      <c r="E127" s="30"/>
      <c r="F127" s="30"/>
      <c r="G127" s="32"/>
      <c r="H127" s="30" t="s">
        <v>21</v>
      </c>
      <c r="I127" s="33">
        <v>107329260</v>
      </c>
      <c r="J127" s="28"/>
      <c r="M127" s="1"/>
    </row>
    <row r="128" spans="2:13" ht="15.75" thickBot="1" x14ac:dyDescent="0.3">
      <c r="B128" s="188"/>
      <c r="C128" s="77"/>
      <c r="D128" s="77"/>
      <c r="E128" s="78"/>
      <c r="F128" s="78"/>
      <c r="G128" s="79"/>
      <c r="H128" s="78" t="s">
        <v>22</v>
      </c>
      <c r="I128" s="80">
        <v>92180551</v>
      </c>
      <c r="J128" s="28"/>
      <c r="M128" s="1"/>
    </row>
    <row r="129" spans="2:10" ht="15.75" thickBot="1" x14ac:dyDescent="0.3">
      <c r="B129" s="100" t="s">
        <v>87</v>
      </c>
      <c r="C129" s="101"/>
      <c r="D129" s="101"/>
      <c r="E129" s="101"/>
      <c r="F129" s="101"/>
      <c r="G129" s="102"/>
      <c r="H129" s="103"/>
      <c r="I129" s="104">
        <f>SUM(I10:I128)</f>
        <v>1204088447</v>
      </c>
      <c r="J129" s="105"/>
    </row>
    <row r="130" spans="2:10" x14ac:dyDescent="0.25">
      <c r="J130" s="54"/>
    </row>
  </sheetData>
  <mergeCells count="14">
    <mergeCell ref="B10:B128"/>
    <mergeCell ref="D26:D43"/>
    <mergeCell ref="B8:B9"/>
    <mergeCell ref="C8:C9"/>
    <mergeCell ref="D8:D9"/>
    <mergeCell ref="E8:G8"/>
    <mergeCell ref="H8:H9"/>
    <mergeCell ref="I8:I9"/>
    <mergeCell ref="B1:I1"/>
    <mergeCell ref="D2:I2"/>
    <mergeCell ref="D3:I3"/>
    <mergeCell ref="D4:I4"/>
    <mergeCell ref="D5:I5"/>
    <mergeCell ref="D6:I6"/>
  </mergeCells>
  <conditionalFormatting sqref="K10:K129">
    <cfRule type="containsText" dxfId="2" priority="1" operator="containsText" text="VERDADEIRO">
      <formula>NOT(ISERROR(SEARCH("VERDADEIRO",K10)))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0B792-7245-49FE-8973-96EB7ACBEE4A}">
  <sheetPr>
    <tabColor theme="4" tint="-0.499984740745262"/>
  </sheetPr>
  <dimension ref="A1:N95"/>
  <sheetViews>
    <sheetView showGridLines="0" view="pageBreakPreview" zoomScale="80" zoomScaleNormal="80" zoomScaleSheetLayoutView="80" workbookViewId="0">
      <pane ySplit="9" topLeftCell="A58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7109375" style="58" customWidth="1"/>
    <col min="5" max="5" width="20" style="58" bestFit="1" customWidth="1"/>
    <col min="6" max="6" width="15.7109375" style="58" customWidth="1"/>
    <col min="7" max="7" width="11.28515625" style="85" bestFit="1" customWidth="1"/>
    <col min="8" max="8" width="45.7109375" style="62" customWidth="1"/>
    <col min="9" max="9" width="29" style="62" customWidth="1"/>
    <col min="10" max="10" width="20.140625" style="107" customWidth="1"/>
    <col min="11" max="11" width="9.140625" style="56"/>
    <col min="12" max="12" width="9.140625" style="1"/>
    <col min="13" max="16384" width="9.140625" style="56"/>
  </cols>
  <sheetData>
    <row r="1" spans="1:14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4" ht="20.100000000000001" customHeight="1" x14ac:dyDescent="0.25">
      <c r="B2" s="57"/>
      <c r="C2" s="59"/>
      <c r="D2" s="59" t="s">
        <v>1</v>
      </c>
      <c r="E2" s="8"/>
      <c r="F2" s="8"/>
      <c r="G2" s="8"/>
      <c r="H2" s="8"/>
      <c r="I2" s="60"/>
      <c r="J2" s="61"/>
    </row>
    <row r="3" spans="1:14" ht="20.100000000000001" customHeight="1" x14ac:dyDescent="0.25">
      <c r="B3" s="57"/>
      <c r="C3" s="59"/>
      <c r="D3" s="59" t="s">
        <v>2</v>
      </c>
      <c r="E3" s="8"/>
      <c r="F3" s="8"/>
      <c r="G3" s="8"/>
      <c r="H3" s="8"/>
      <c r="I3" s="60"/>
      <c r="J3" s="56"/>
    </row>
    <row r="4" spans="1:14" ht="20.100000000000001" customHeight="1" x14ac:dyDescent="0.25">
      <c r="B4" s="57"/>
      <c r="C4" s="61"/>
      <c r="D4" s="61" t="s">
        <v>88</v>
      </c>
      <c r="E4" s="8"/>
      <c r="F4" s="8"/>
      <c r="G4" s="8"/>
      <c r="H4" s="8"/>
      <c r="I4" s="60"/>
      <c r="J4" s="56"/>
    </row>
    <row r="5" spans="1:14" ht="20.100000000000001" customHeight="1" x14ac:dyDescent="0.25">
      <c r="B5" s="57"/>
      <c r="C5" s="6"/>
      <c r="D5" s="61" t="s">
        <v>89</v>
      </c>
      <c r="E5" s="8"/>
      <c r="F5" s="8"/>
      <c r="G5" s="8"/>
      <c r="H5" s="8"/>
      <c r="I5" s="60"/>
      <c r="J5" s="62"/>
    </row>
    <row r="6" spans="1:14" ht="20.100000000000001" customHeight="1" x14ac:dyDescent="0.25">
      <c r="B6" s="57"/>
      <c r="C6" s="6"/>
      <c r="D6" s="61" t="s">
        <v>5</v>
      </c>
      <c r="E6" s="8"/>
      <c r="F6" s="8"/>
      <c r="G6" s="8"/>
      <c r="H6" s="8"/>
      <c r="I6" s="60"/>
      <c r="J6" s="62"/>
    </row>
    <row r="7" spans="1:14" ht="15.75" thickBot="1" x14ac:dyDescent="0.3">
      <c r="A7" s="9"/>
      <c r="B7" s="63"/>
      <c r="C7" s="106"/>
      <c r="D7" s="86"/>
      <c r="E7" s="86"/>
      <c r="F7" s="86"/>
      <c r="G7" s="87"/>
      <c r="H7" s="65"/>
      <c r="I7" s="15">
        <v>1</v>
      </c>
      <c r="J7" s="17"/>
    </row>
    <row r="8" spans="1:14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4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4" ht="24" x14ac:dyDescent="0.25">
      <c r="B10" s="176" t="s">
        <v>49</v>
      </c>
      <c r="C10" s="169" t="s">
        <v>90</v>
      </c>
      <c r="D10" s="42" t="s">
        <v>91</v>
      </c>
      <c r="E10" s="88" t="s">
        <v>92</v>
      </c>
      <c r="F10" s="88" t="s">
        <v>19</v>
      </c>
      <c r="G10" s="25">
        <v>1336694</v>
      </c>
      <c r="H10" s="23" t="s">
        <v>20</v>
      </c>
      <c r="I10" s="26">
        <v>122065860</v>
      </c>
      <c r="J10" s="28"/>
      <c r="N10" s="1"/>
    </row>
    <row r="11" spans="1:14" x14ac:dyDescent="0.25">
      <c r="B11" s="177"/>
      <c r="C11" s="187"/>
      <c r="D11" s="76"/>
      <c r="E11" s="92"/>
      <c r="F11" s="92"/>
      <c r="G11" s="32"/>
      <c r="H11" s="30" t="s">
        <v>21</v>
      </c>
      <c r="I11" s="33">
        <v>70496118</v>
      </c>
      <c r="J11" s="28"/>
      <c r="N11" s="1"/>
    </row>
    <row r="12" spans="1:14" ht="24.75" customHeight="1" x14ac:dyDescent="0.25">
      <c r="B12" s="177"/>
      <c r="C12" s="187"/>
      <c r="D12" s="76"/>
      <c r="E12" s="36"/>
      <c r="F12" s="36"/>
      <c r="G12" s="69"/>
      <c r="H12" s="36" t="s">
        <v>22</v>
      </c>
      <c r="I12" s="37">
        <v>8874834</v>
      </c>
      <c r="J12" s="28"/>
      <c r="N12" s="1"/>
    </row>
    <row r="13" spans="1:14" x14ac:dyDescent="0.25">
      <c r="B13" s="177"/>
      <c r="C13" s="187"/>
      <c r="D13" s="76"/>
      <c r="E13" s="40" t="s">
        <v>93</v>
      </c>
      <c r="F13" s="40" t="s">
        <v>19</v>
      </c>
      <c r="G13" s="70">
        <v>293626</v>
      </c>
      <c r="H13" s="40" t="s">
        <v>20</v>
      </c>
      <c r="I13" s="41">
        <v>36428319</v>
      </c>
      <c r="J13" s="28"/>
      <c r="N13" s="1"/>
    </row>
    <row r="14" spans="1:14" x14ac:dyDescent="0.25">
      <c r="B14" s="177"/>
      <c r="C14" s="187"/>
      <c r="D14" s="76"/>
      <c r="E14" s="30"/>
      <c r="F14" s="30"/>
      <c r="G14" s="71"/>
      <c r="H14" s="30" t="s">
        <v>21</v>
      </c>
      <c r="I14" s="33">
        <v>43624818</v>
      </c>
      <c r="J14" s="28"/>
      <c r="N14" s="1"/>
    </row>
    <row r="15" spans="1:14" x14ac:dyDescent="0.25">
      <c r="B15" s="177"/>
      <c r="C15" s="187"/>
      <c r="D15" s="76"/>
      <c r="E15" s="36"/>
      <c r="F15" s="36"/>
      <c r="G15" s="69"/>
      <c r="H15" s="36" t="s">
        <v>22</v>
      </c>
      <c r="I15" s="37">
        <v>450127</v>
      </c>
      <c r="J15" s="28"/>
      <c r="N15" s="1"/>
    </row>
    <row r="16" spans="1:14" ht="24" x14ac:dyDescent="0.25">
      <c r="B16" s="177"/>
      <c r="C16" s="187"/>
      <c r="D16" s="76"/>
      <c r="E16" s="40" t="s">
        <v>94</v>
      </c>
      <c r="F16" s="40" t="s">
        <v>19</v>
      </c>
      <c r="G16" s="70">
        <v>598815</v>
      </c>
      <c r="H16" s="40" t="s">
        <v>20</v>
      </c>
      <c r="I16" s="41">
        <v>4645386</v>
      </c>
      <c r="J16" s="28"/>
      <c r="N16" s="1"/>
    </row>
    <row r="17" spans="2:14" x14ac:dyDescent="0.25">
      <c r="B17" s="177"/>
      <c r="C17" s="187"/>
      <c r="D17" s="76"/>
      <c r="E17" s="30"/>
      <c r="F17" s="30"/>
      <c r="G17" s="71"/>
      <c r="H17" s="30" t="s">
        <v>21</v>
      </c>
      <c r="I17" s="33">
        <v>59165022</v>
      </c>
      <c r="J17" s="28"/>
      <c r="N17" s="1"/>
    </row>
    <row r="18" spans="2:14" x14ac:dyDescent="0.25">
      <c r="B18" s="177"/>
      <c r="C18" s="187"/>
      <c r="D18" s="76"/>
      <c r="E18" s="36"/>
      <c r="F18" s="36"/>
      <c r="G18" s="69"/>
      <c r="H18" s="36" t="s">
        <v>22</v>
      </c>
      <c r="I18" s="37">
        <v>1700</v>
      </c>
      <c r="J18" s="28"/>
      <c r="N18" s="1"/>
    </row>
    <row r="19" spans="2:14" x14ac:dyDescent="0.25">
      <c r="B19" s="177"/>
      <c r="C19" s="187"/>
      <c r="D19" s="76"/>
      <c r="E19" s="91" t="s">
        <v>36</v>
      </c>
      <c r="F19" s="91" t="s">
        <v>19</v>
      </c>
      <c r="G19" s="70">
        <v>86453</v>
      </c>
      <c r="H19" s="40" t="s">
        <v>20</v>
      </c>
      <c r="I19" s="41">
        <v>370052</v>
      </c>
      <c r="J19" s="28"/>
      <c r="N19" s="1"/>
    </row>
    <row r="20" spans="2:14" x14ac:dyDescent="0.25">
      <c r="B20" s="177"/>
      <c r="C20" s="187"/>
      <c r="D20" s="76"/>
      <c r="E20" s="92"/>
      <c r="F20" s="92"/>
      <c r="G20" s="71"/>
      <c r="H20" s="30" t="s">
        <v>21</v>
      </c>
      <c r="I20" s="33">
        <v>5286045</v>
      </c>
      <c r="J20" s="28"/>
      <c r="N20" s="1"/>
    </row>
    <row r="21" spans="2:14" x14ac:dyDescent="0.25">
      <c r="B21" s="177"/>
      <c r="C21" s="187"/>
      <c r="D21" s="76"/>
      <c r="E21" s="90"/>
      <c r="F21" s="90"/>
      <c r="G21" s="69"/>
      <c r="H21" s="36" t="s">
        <v>22</v>
      </c>
      <c r="I21" s="37">
        <v>24000</v>
      </c>
      <c r="J21" s="28"/>
      <c r="N21" s="1"/>
    </row>
    <row r="22" spans="2:14" x14ac:dyDescent="0.25">
      <c r="B22" s="177"/>
      <c r="C22" s="187"/>
      <c r="D22" s="76"/>
      <c r="E22" s="91" t="s">
        <v>37</v>
      </c>
      <c r="F22" s="91" t="s">
        <v>19</v>
      </c>
      <c r="G22" s="70">
        <v>30341</v>
      </c>
      <c r="H22" s="40" t="s">
        <v>20</v>
      </c>
      <c r="I22" s="41">
        <v>158247</v>
      </c>
      <c r="J22" s="28"/>
      <c r="N22" s="1"/>
    </row>
    <row r="23" spans="2:14" x14ac:dyDescent="0.25">
      <c r="B23" s="177"/>
      <c r="C23" s="187"/>
      <c r="D23" s="76"/>
      <c r="E23" s="90"/>
      <c r="F23" s="90"/>
      <c r="G23" s="69"/>
      <c r="H23" s="36" t="s">
        <v>21</v>
      </c>
      <c r="I23" s="37">
        <v>699502</v>
      </c>
      <c r="J23" s="28"/>
      <c r="N23" s="1"/>
    </row>
    <row r="24" spans="2:14" x14ac:dyDescent="0.25">
      <c r="B24" s="177"/>
      <c r="C24" s="187"/>
      <c r="D24" s="76"/>
      <c r="E24" s="91" t="s">
        <v>38</v>
      </c>
      <c r="F24" s="91" t="s">
        <v>19</v>
      </c>
      <c r="G24" s="70">
        <v>228930</v>
      </c>
      <c r="H24" s="40" t="s">
        <v>20</v>
      </c>
      <c r="I24" s="41">
        <v>616346</v>
      </c>
      <c r="J24" s="28"/>
      <c r="N24" s="1"/>
    </row>
    <row r="25" spans="2:14" x14ac:dyDescent="0.25">
      <c r="B25" s="177"/>
      <c r="C25" s="187"/>
      <c r="D25" s="76"/>
      <c r="E25" s="90"/>
      <c r="F25" s="90"/>
      <c r="G25" s="69"/>
      <c r="H25" s="36" t="s">
        <v>21</v>
      </c>
      <c r="I25" s="37">
        <v>12140098</v>
      </c>
      <c r="J25" s="28"/>
      <c r="N25" s="1"/>
    </row>
    <row r="26" spans="2:14" x14ac:dyDescent="0.25">
      <c r="B26" s="177"/>
      <c r="C26" s="187"/>
      <c r="D26" s="76"/>
      <c r="E26" s="91" t="s">
        <v>39</v>
      </c>
      <c r="F26" s="91" t="s">
        <v>19</v>
      </c>
      <c r="G26" s="70">
        <v>3807087</v>
      </c>
      <c r="H26" s="40" t="s">
        <v>20</v>
      </c>
      <c r="I26" s="41">
        <v>426330</v>
      </c>
      <c r="J26" s="28"/>
      <c r="N26" s="1"/>
    </row>
    <row r="27" spans="2:14" x14ac:dyDescent="0.25">
      <c r="B27" s="177"/>
      <c r="C27" s="187"/>
      <c r="D27" s="76"/>
      <c r="E27" s="90"/>
      <c r="F27" s="90"/>
      <c r="G27" s="69"/>
      <c r="H27" s="36" t="s">
        <v>21</v>
      </c>
      <c r="I27" s="37">
        <v>6029047</v>
      </c>
      <c r="J27" s="28"/>
      <c r="N27" s="1"/>
    </row>
    <row r="28" spans="2:14" x14ac:dyDescent="0.25">
      <c r="B28" s="177"/>
      <c r="C28" s="187"/>
      <c r="D28" s="76"/>
      <c r="E28" s="91" t="s">
        <v>40</v>
      </c>
      <c r="F28" s="91" t="s">
        <v>19</v>
      </c>
      <c r="G28" s="39">
        <v>54881</v>
      </c>
      <c r="H28" s="40" t="s">
        <v>20</v>
      </c>
      <c r="I28" s="41">
        <v>1048</v>
      </c>
      <c r="J28" s="28"/>
      <c r="N28" s="1"/>
    </row>
    <row r="29" spans="2:14" ht="15.75" thickBot="1" x14ac:dyDescent="0.3">
      <c r="B29" s="177"/>
      <c r="C29" s="187"/>
      <c r="D29" s="76"/>
      <c r="E29" s="90"/>
      <c r="F29" s="90"/>
      <c r="G29" s="35"/>
      <c r="H29" s="36" t="s">
        <v>21</v>
      </c>
      <c r="I29" s="37">
        <v>273881</v>
      </c>
      <c r="J29" s="28"/>
      <c r="N29" s="1"/>
    </row>
    <row r="30" spans="2:14" x14ac:dyDescent="0.25">
      <c r="B30" s="177"/>
      <c r="C30" s="187"/>
      <c r="D30" s="42" t="s">
        <v>95</v>
      </c>
      <c r="E30" s="23" t="s">
        <v>96</v>
      </c>
      <c r="F30" s="23" t="s">
        <v>19</v>
      </c>
      <c r="G30" s="25">
        <v>54516</v>
      </c>
      <c r="H30" s="23" t="s">
        <v>20</v>
      </c>
      <c r="I30" s="26">
        <v>545312</v>
      </c>
      <c r="J30" s="28"/>
      <c r="N30" s="1"/>
    </row>
    <row r="31" spans="2:14" x14ac:dyDescent="0.25">
      <c r="B31" s="177"/>
      <c r="C31" s="187"/>
      <c r="D31" s="76"/>
      <c r="E31" s="36"/>
      <c r="F31" s="36"/>
      <c r="G31" s="35"/>
      <c r="H31" s="36" t="s">
        <v>21</v>
      </c>
      <c r="I31" s="37">
        <v>9069690</v>
      </c>
      <c r="J31" s="28"/>
      <c r="N31" s="1"/>
    </row>
    <row r="32" spans="2:14" x14ac:dyDescent="0.25">
      <c r="B32" s="177"/>
      <c r="C32" s="187"/>
      <c r="D32" s="76"/>
      <c r="E32" s="40" t="s">
        <v>97</v>
      </c>
      <c r="F32" s="40" t="s">
        <v>19</v>
      </c>
      <c r="G32" s="39">
        <v>7799866</v>
      </c>
      <c r="H32" s="40" t="s">
        <v>20</v>
      </c>
      <c r="I32" s="41">
        <v>28714100</v>
      </c>
      <c r="J32" s="28"/>
      <c r="N32" s="1"/>
    </row>
    <row r="33" spans="2:14" x14ac:dyDescent="0.25">
      <c r="B33" s="177"/>
      <c r="C33" s="187"/>
      <c r="D33" s="76"/>
      <c r="E33" s="30"/>
      <c r="F33" s="30"/>
      <c r="G33" s="32"/>
      <c r="H33" s="30" t="s">
        <v>21</v>
      </c>
      <c r="I33" s="33">
        <v>31357484</v>
      </c>
      <c r="J33" s="28"/>
      <c r="N33" s="1"/>
    </row>
    <row r="34" spans="2:14" x14ac:dyDescent="0.25">
      <c r="B34" s="177"/>
      <c r="C34" s="187"/>
      <c r="D34" s="76"/>
      <c r="E34" s="36"/>
      <c r="F34" s="36"/>
      <c r="G34" s="35"/>
      <c r="H34" s="36" t="s">
        <v>22</v>
      </c>
      <c r="I34" s="37">
        <v>695769</v>
      </c>
      <c r="J34" s="28"/>
      <c r="N34" s="1"/>
    </row>
    <row r="35" spans="2:14" x14ac:dyDescent="0.25">
      <c r="B35" s="177"/>
      <c r="C35" s="187"/>
      <c r="D35" s="76"/>
      <c r="E35" s="40" t="s">
        <v>98</v>
      </c>
      <c r="F35" s="40" t="s">
        <v>19</v>
      </c>
      <c r="G35" s="39">
        <v>1211350</v>
      </c>
      <c r="H35" s="40" t="s">
        <v>20</v>
      </c>
      <c r="I35" s="41">
        <v>1753334</v>
      </c>
      <c r="J35" s="28"/>
      <c r="N35" s="1"/>
    </row>
    <row r="36" spans="2:14" x14ac:dyDescent="0.25">
      <c r="B36" s="177"/>
      <c r="C36" s="187"/>
      <c r="D36" s="76"/>
      <c r="E36" s="30"/>
      <c r="F36" s="30"/>
      <c r="G36" s="32"/>
      <c r="H36" s="30" t="s">
        <v>21</v>
      </c>
      <c r="I36" s="33">
        <v>22546347</v>
      </c>
      <c r="J36" s="28"/>
      <c r="N36" s="1"/>
    </row>
    <row r="37" spans="2:14" x14ac:dyDescent="0.25">
      <c r="B37" s="177"/>
      <c r="C37" s="187"/>
      <c r="D37" s="76"/>
      <c r="E37" s="36"/>
      <c r="F37" s="36"/>
      <c r="G37" s="35"/>
      <c r="H37" s="36" t="s">
        <v>22</v>
      </c>
      <c r="I37" s="37">
        <v>9600</v>
      </c>
      <c r="J37" s="28"/>
      <c r="N37" s="1"/>
    </row>
    <row r="38" spans="2:14" ht="24.75" customHeight="1" x14ac:dyDescent="0.25">
      <c r="B38" s="177"/>
      <c r="C38" s="187"/>
      <c r="D38" s="76"/>
      <c r="E38" s="40" t="s">
        <v>99</v>
      </c>
      <c r="F38" s="40" t="s">
        <v>19</v>
      </c>
      <c r="G38" s="39">
        <v>13250815</v>
      </c>
      <c r="H38" s="40" t="s">
        <v>20</v>
      </c>
      <c r="I38" s="41">
        <v>20401753</v>
      </c>
      <c r="J38" s="28"/>
      <c r="N38" s="1"/>
    </row>
    <row r="39" spans="2:14" x14ac:dyDescent="0.25">
      <c r="B39" s="177"/>
      <c r="C39" s="187"/>
      <c r="D39" s="76"/>
      <c r="E39" s="30"/>
      <c r="F39" s="30"/>
      <c r="G39" s="32"/>
      <c r="H39" s="30" t="s">
        <v>21</v>
      </c>
      <c r="I39" s="33">
        <v>62696472</v>
      </c>
      <c r="J39" s="28"/>
      <c r="N39" s="1"/>
    </row>
    <row r="40" spans="2:14" x14ac:dyDescent="0.25">
      <c r="B40" s="177"/>
      <c r="C40" s="187"/>
      <c r="D40" s="76"/>
      <c r="E40" s="36"/>
      <c r="F40" s="36"/>
      <c r="G40" s="35"/>
      <c r="H40" s="36" t="s">
        <v>22</v>
      </c>
      <c r="I40" s="37">
        <v>3424718</v>
      </c>
      <c r="J40" s="28"/>
      <c r="N40" s="1"/>
    </row>
    <row r="41" spans="2:14" x14ac:dyDescent="0.25">
      <c r="B41" s="177"/>
      <c r="C41" s="187"/>
      <c r="D41" s="76"/>
      <c r="E41" s="91" t="s">
        <v>36</v>
      </c>
      <c r="F41" s="91" t="s">
        <v>19</v>
      </c>
      <c r="G41" s="70">
        <v>11578</v>
      </c>
      <c r="H41" s="40" t="s">
        <v>20</v>
      </c>
      <c r="I41" s="41">
        <v>57867</v>
      </c>
      <c r="J41" s="28"/>
      <c r="N41" s="1"/>
    </row>
    <row r="42" spans="2:14" x14ac:dyDescent="0.25">
      <c r="B42" s="177"/>
      <c r="C42" s="187"/>
      <c r="D42" s="76"/>
      <c r="E42" s="90"/>
      <c r="F42" s="90"/>
      <c r="G42" s="69"/>
      <c r="H42" s="36" t="s">
        <v>21</v>
      </c>
      <c r="I42" s="37">
        <v>237772</v>
      </c>
      <c r="J42" s="28"/>
      <c r="N42" s="1"/>
    </row>
    <row r="43" spans="2:14" x14ac:dyDescent="0.25">
      <c r="B43" s="177"/>
      <c r="C43" s="187"/>
      <c r="D43" s="76"/>
      <c r="E43" s="93" t="s">
        <v>37</v>
      </c>
      <c r="F43" s="93" t="s">
        <v>19</v>
      </c>
      <c r="G43" s="73">
        <v>1034</v>
      </c>
      <c r="H43" s="72" t="s">
        <v>21</v>
      </c>
      <c r="I43" s="74">
        <v>62242</v>
      </c>
      <c r="J43" s="28"/>
      <c r="N43" s="1"/>
    </row>
    <row r="44" spans="2:14" x14ac:dyDescent="0.25">
      <c r="B44" s="177"/>
      <c r="C44" s="187"/>
      <c r="D44" s="76"/>
      <c r="E44" s="91" t="s">
        <v>38</v>
      </c>
      <c r="F44" s="91" t="s">
        <v>19</v>
      </c>
      <c r="G44" s="70">
        <v>74906</v>
      </c>
      <c r="H44" s="40" t="s">
        <v>20</v>
      </c>
      <c r="I44" s="41">
        <v>190710</v>
      </c>
      <c r="J44" s="28"/>
      <c r="N44" s="1"/>
    </row>
    <row r="45" spans="2:14" x14ac:dyDescent="0.25">
      <c r="B45" s="177"/>
      <c r="C45" s="187"/>
      <c r="D45" s="76"/>
      <c r="E45" s="92"/>
      <c r="F45" s="92"/>
      <c r="G45" s="71"/>
      <c r="H45" s="30" t="s">
        <v>21</v>
      </c>
      <c r="I45" s="33">
        <v>867838</v>
      </c>
      <c r="J45" s="28"/>
      <c r="N45" s="1"/>
    </row>
    <row r="46" spans="2:14" x14ac:dyDescent="0.25">
      <c r="B46" s="177"/>
      <c r="C46" s="187"/>
      <c r="D46" s="76"/>
      <c r="E46" s="90"/>
      <c r="F46" s="90"/>
      <c r="G46" s="69"/>
      <c r="H46" s="36" t="s">
        <v>22</v>
      </c>
      <c r="I46" s="37">
        <v>44000</v>
      </c>
      <c r="J46" s="28"/>
      <c r="N46" s="1"/>
    </row>
    <row r="47" spans="2:14" x14ac:dyDescent="0.25">
      <c r="B47" s="177"/>
      <c r="C47" s="187"/>
      <c r="D47" s="76"/>
      <c r="E47" s="91" t="s">
        <v>39</v>
      </c>
      <c r="F47" s="91" t="s">
        <v>19</v>
      </c>
      <c r="G47" s="70">
        <v>37128</v>
      </c>
      <c r="H47" s="40" t="s">
        <v>20</v>
      </c>
      <c r="I47" s="41">
        <v>151741</v>
      </c>
      <c r="J47" s="28"/>
      <c r="N47" s="1"/>
    </row>
    <row r="48" spans="2:14" x14ac:dyDescent="0.25">
      <c r="B48" s="177"/>
      <c r="C48" s="187"/>
      <c r="D48" s="76"/>
      <c r="E48" s="90"/>
      <c r="F48" s="90"/>
      <c r="G48" s="69"/>
      <c r="H48" s="36" t="s">
        <v>21</v>
      </c>
      <c r="I48" s="37">
        <v>542005</v>
      </c>
      <c r="J48" s="28"/>
      <c r="N48" s="1"/>
    </row>
    <row r="49" spans="2:14" ht="15.75" thickBot="1" x14ac:dyDescent="0.3">
      <c r="B49" s="177"/>
      <c r="C49" s="187"/>
      <c r="D49" s="76"/>
      <c r="E49" s="93" t="s">
        <v>40</v>
      </c>
      <c r="F49" s="93" t="s">
        <v>19</v>
      </c>
      <c r="G49" s="75">
        <v>79738</v>
      </c>
      <c r="H49" s="72" t="s">
        <v>21</v>
      </c>
      <c r="I49" s="74">
        <v>153119</v>
      </c>
      <c r="J49" s="28"/>
      <c r="N49" s="1"/>
    </row>
    <row r="50" spans="2:14" x14ac:dyDescent="0.25">
      <c r="B50" s="177"/>
      <c r="C50" s="187"/>
      <c r="D50" s="42" t="s">
        <v>100</v>
      </c>
      <c r="E50" s="88" t="s">
        <v>101</v>
      </c>
      <c r="F50" s="88" t="s">
        <v>19</v>
      </c>
      <c r="G50" s="25">
        <v>827933</v>
      </c>
      <c r="H50" s="23" t="s">
        <v>20</v>
      </c>
      <c r="I50" s="26">
        <v>48640341</v>
      </c>
      <c r="J50" s="28"/>
      <c r="N50" s="1"/>
    </row>
    <row r="51" spans="2:14" x14ac:dyDescent="0.25">
      <c r="B51" s="177"/>
      <c r="C51" s="187"/>
      <c r="D51" s="76"/>
      <c r="E51" s="92"/>
      <c r="F51" s="92"/>
      <c r="G51" s="32"/>
      <c r="H51" s="30" t="s">
        <v>21</v>
      </c>
      <c r="I51" s="33">
        <v>82644268</v>
      </c>
      <c r="J51" s="28"/>
      <c r="N51" s="1"/>
    </row>
    <row r="52" spans="2:14" x14ac:dyDescent="0.25">
      <c r="B52" s="177"/>
      <c r="C52" s="187"/>
      <c r="D52" s="76"/>
      <c r="E52" s="92"/>
      <c r="F52" s="92"/>
      <c r="G52" s="32"/>
      <c r="H52" s="30" t="s">
        <v>22</v>
      </c>
      <c r="I52" s="33">
        <v>6902989</v>
      </c>
      <c r="J52" s="28"/>
      <c r="N52" s="1"/>
    </row>
    <row r="53" spans="2:14" x14ac:dyDescent="0.25">
      <c r="B53" s="177"/>
      <c r="C53" s="187"/>
      <c r="D53" s="76"/>
      <c r="E53" s="91" t="s">
        <v>102</v>
      </c>
      <c r="F53" s="91" t="s">
        <v>19</v>
      </c>
      <c r="G53" s="39">
        <v>145763</v>
      </c>
      <c r="H53" s="40" t="s">
        <v>20</v>
      </c>
      <c r="I53" s="41">
        <v>3804584</v>
      </c>
      <c r="J53" s="28"/>
      <c r="N53" s="1"/>
    </row>
    <row r="54" spans="2:14" x14ac:dyDescent="0.25">
      <c r="B54" s="177"/>
      <c r="C54" s="187"/>
      <c r="D54" s="76"/>
      <c r="E54" s="92"/>
      <c r="F54" s="92"/>
      <c r="G54" s="32"/>
      <c r="H54" s="30" t="s">
        <v>21</v>
      </c>
      <c r="I54" s="33">
        <v>23075428</v>
      </c>
      <c r="J54" s="28"/>
      <c r="N54" s="1"/>
    </row>
    <row r="55" spans="2:14" x14ac:dyDescent="0.25">
      <c r="B55" s="177"/>
      <c r="C55" s="187"/>
      <c r="D55" s="76"/>
      <c r="E55" s="92"/>
      <c r="F55" s="92"/>
      <c r="G55" s="32"/>
      <c r="H55" s="30" t="s">
        <v>22</v>
      </c>
      <c r="I55" s="33">
        <v>8211</v>
      </c>
      <c r="J55" s="28"/>
      <c r="N55" s="1"/>
    </row>
    <row r="56" spans="2:14" x14ac:dyDescent="0.25">
      <c r="B56" s="177"/>
      <c r="C56" s="187"/>
      <c r="D56" s="76"/>
      <c r="E56" s="91" t="s">
        <v>103</v>
      </c>
      <c r="F56" s="91" t="s">
        <v>19</v>
      </c>
      <c r="G56" s="39">
        <v>64383</v>
      </c>
      <c r="H56" s="40" t="s">
        <v>20</v>
      </c>
      <c r="I56" s="41">
        <v>6072347</v>
      </c>
      <c r="J56" s="28"/>
      <c r="N56" s="1"/>
    </row>
    <row r="57" spans="2:14" x14ac:dyDescent="0.25">
      <c r="B57" s="177"/>
      <c r="C57" s="187"/>
      <c r="D57" s="76"/>
      <c r="E57" s="92"/>
      <c r="F57" s="92"/>
      <c r="G57" s="32"/>
      <c r="H57" s="30" t="s">
        <v>21</v>
      </c>
      <c r="I57" s="33">
        <v>112532797</v>
      </c>
      <c r="J57" s="28"/>
      <c r="N57" s="1"/>
    </row>
    <row r="58" spans="2:14" x14ac:dyDescent="0.25">
      <c r="B58" s="177"/>
      <c r="C58" s="187"/>
      <c r="D58" s="76"/>
      <c r="E58" s="92"/>
      <c r="F58" s="92"/>
      <c r="G58" s="32"/>
      <c r="H58" s="30" t="s">
        <v>22</v>
      </c>
      <c r="I58" s="33">
        <v>1500</v>
      </c>
      <c r="J58" s="28"/>
      <c r="N58" s="1"/>
    </row>
    <row r="59" spans="2:14" x14ac:dyDescent="0.25">
      <c r="B59" s="177"/>
      <c r="C59" s="187"/>
      <c r="D59" s="76"/>
      <c r="E59" s="91" t="s">
        <v>36</v>
      </c>
      <c r="F59" s="91" t="s">
        <v>19</v>
      </c>
      <c r="G59" s="70">
        <v>867</v>
      </c>
      <c r="H59" s="40" t="s">
        <v>20</v>
      </c>
      <c r="I59" s="41">
        <v>10997</v>
      </c>
      <c r="J59" s="28"/>
      <c r="N59" s="1"/>
    </row>
    <row r="60" spans="2:14" x14ac:dyDescent="0.25">
      <c r="B60" s="177"/>
      <c r="C60" s="187"/>
      <c r="D60" s="76"/>
      <c r="E60" s="92"/>
      <c r="F60" s="92"/>
      <c r="G60" s="71"/>
      <c r="H60" s="30" t="s">
        <v>21</v>
      </c>
      <c r="I60" s="33">
        <v>270889</v>
      </c>
      <c r="J60" s="28"/>
      <c r="N60" s="1"/>
    </row>
    <row r="61" spans="2:14" x14ac:dyDescent="0.25">
      <c r="B61" s="177"/>
      <c r="C61" s="187"/>
      <c r="D61" s="76"/>
      <c r="E61" s="92"/>
      <c r="F61" s="92"/>
      <c r="G61" s="71"/>
      <c r="H61" s="30" t="s">
        <v>22</v>
      </c>
      <c r="I61" s="33">
        <v>2250</v>
      </c>
      <c r="J61" s="28"/>
      <c r="N61" s="1"/>
    </row>
    <row r="62" spans="2:14" x14ac:dyDescent="0.25">
      <c r="B62" s="177"/>
      <c r="C62" s="187"/>
      <c r="D62" s="76"/>
      <c r="E62" s="91" t="s">
        <v>37</v>
      </c>
      <c r="F62" s="91" t="s">
        <v>19</v>
      </c>
      <c r="G62" s="70">
        <v>11160</v>
      </c>
      <c r="H62" s="40" t="s">
        <v>20</v>
      </c>
      <c r="I62" s="41">
        <v>0</v>
      </c>
      <c r="J62" s="28"/>
      <c r="N62" s="1"/>
    </row>
    <row r="63" spans="2:14" x14ac:dyDescent="0.25">
      <c r="B63" s="177"/>
      <c r="C63" s="187"/>
      <c r="D63" s="76"/>
      <c r="E63" s="92"/>
      <c r="F63" s="92"/>
      <c r="G63" s="71"/>
      <c r="H63" s="30" t="s">
        <v>21</v>
      </c>
      <c r="I63" s="33">
        <v>442960</v>
      </c>
      <c r="J63" s="28"/>
      <c r="N63" s="1"/>
    </row>
    <row r="64" spans="2:14" x14ac:dyDescent="0.25">
      <c r="B64" s="177"/>
      <c r="C64" s="187"/>
      <c r="D64" s="76"/>
      <c r="E64" s="92"/>
      <c r="F64" s="92"/>
      <c r="G64" s="71"/>
      <c r="H64" s="30" t="s">
        <v>22</v>
      </c>
      <c r="I64" s="33">
        <v>30000</v>
      </c>
      <c r="J64" s="28"/>
      <c r="N64" s="1"/>
    </row>
    <row r="65" spans="2:14" x14ac:dyDescent="0.25">
      <c r="B65" s="177"/>
      <c r="C65" s="187"/>
      <c r="D65" s="76"/>
      <c r="E65" s="93" t="s">
        <v>38</v>
      </c>
      <c r="F65" s="93" t="s">
        <v>19</v>
      </c>
      <c r="G65" s="73">
        <v>0</v>
      </c>
      <c r="H65" s="72" t="s">
        <v>21</v>
      </c>
      <c r="I65" s="74">
        <v>1890</v>
      </c>
      <c r="J65" s="28"/>
      <c r="N65" s="1"/>
    </row>
    <row r="66" spans="2:14" x14ac:dyDescent="0.25">
      <c r="B66" s="177"/>
      <c r="C66" s="187"/>
      <c r="D66" s="76"/>
      <c r="E66" s="93" t="s">
        <v>39</v>
      </c>
      <c r="F66" s="93" t="s">
        <v>19</v>
      </c>
      <c r="G66" s="73">
        <v>13790</v>
      </c>
      <c r="H66" s="72" t="s">
        <v>21</v>
      </c>
      <c r="I66" s="74">
        <v>1650610</v>
      </c>
      <c r="J66" s="28"/>
      <c r="N66" s="1"/>
    </row>
    <row r="67" spans="2:14" ht="15.75" thickBot="1" x14ac:dyDescent="0.3">
      <c r="B67" s="177"/>
      <c r="C67" s="187"/>
      <c r="D67" s="76"/>
      <c r="E67" s="93" t="s">
        <v>40</v>
      </c>
      <c r="F67" s="93" t="s">
        <v>19</v>
      </c>
      <c r="G67" s="75">
        <v>16220</v>
      </c>
      <c r="H67" s="72" t="s">
        <v>21</v>
      </c>
      <c r="I67" s="74">
        <v>8350</v>
      </c>
      <c r="J67" s="28"/>
      <c r="N67" s="1"/>
    </row>
    <row r="68" spans="2:14" ht="24" x14ac:dyDescent="0.25">
      <c r="B68" s="177"/>
      <c r="C68" s="44" t="s">
        <v>41</v>
      </c>
      <c r="D68" s="44" t="s">
        <v>42</v>
      </c>
      <c r="E68" s="23" t="s">
        <v>104</v>
      </c>
      <c r="F68" s="23" t="s">
        <v>19</v>
      </c>
      <c r="G68" s="25">
        <v>0</v>
      </c>
      <c r="H68" s="23" t="s">
        <v>20</v>
      </c>
      <c r="I68" s="26">
        <v>178980831</v>
      </c>
      <c r="J68" s="28"/>
      <c r="N68" s="1"/>
    </row>
    <row r="69" spans="2:14" x14ac:dyDescent="0.25">
      <c r="B69" s="177"/>
      <c r="C69" s="68"/>
      <c r="D69" s="68"/>
      <c r="E69" s="30"/>
      <c r="F69" s="30"/>
      <c r="G69" s="32"/>
      <c r="H69" s="30" t="s">
        <v>21</v>
      </c>
      <c r="I69" s="33">
        <v>173383896</v>
      </c>
      <c r="J69" s="28"/>
      <c r="N69" s="1"/>
    </row>
    <row r="70" spans="2:14" ht="15.75" thickBot="1" x14ac:dyDescent="0.3">
      <c r="B70" s="189"/>
      <c r="C70" s="77"/>
      <c r="D70" s="77"/>
      <c r="E70" s="78"/>
      <c r="F70" s="78"/>
      <c r="G70" s="79"/>
      <c r="H70" s="78" t="s">
        <v>22</v>
      </c>
      <c r="I70" s="80">
        <v>99349494</v>
      </c>
      <c r="J70" s="28"/>
      <c r="N70" s="1"/>
    </row>
    <row r="71" spans="2:14" ht="15.75" thickBot="1" x14ac:dyDescent="0.3">
      <c r="B71" s="81" t="s">
        <v>105</v>
      </c>
      <c r="C71" s="82"/>
      <c r="D71" s="82"/>
      <c r="E71" s="82"/>
      <c r="F71" s="82"/>
      <c r="G71" s="82"/>
      <c r="H71" s="49"/>
      <c r="I71" s="84">
        <f>SUM(I10:I70)</f>
        <v>1293113285</v>
      </c>
      <c r="J71" s="52"/>
    </row>
    <row r="72" spans="2:14" x14ac:dyDescent="0.25">
      <c r="B72" s="57"/>
      <c r="G72" s="56"/>
    </row>
    <row r="73" spans="2:14" x14ac:dyDescent="0.25">
      <c r="B73" s="57"/>
      <c r="G73" s="56"/>
      <c r="J73" s="54"/>
    </row>
    <row r="74" spans="2:14" x14ac:dyDescent="0.25">
      <c r="B74" s="57"/>
      <c r="G74" s="56"/>
    </row>
    <row r="75" spans="2:14" x14ac:dyDescent="0.25">
      <c r="B75" s="57"/>
      <c r="G75" s="56"/>
    </row>
    <row r="76" spans="2:14" x14ac:dyDescent="0.25">
      <c r="B76" s="57"/>
      <c r="G76" s="56"/>
    </row>
    <row r="77" spans="2:14" x14ac:dyDescent="0.25">
      <c r="B77" s="57"/>
      <c r="G77" s="56"/>
    </row>
    <row r="78" spans="2:14" x14ac:dyDescent="0.25">
      <c r="B78" s="57"/>
      <c r="G78" s="56"/>
    </row>
    <row r="79" spans="2:14" x14ac:dyDescent="0.25">
      <c r="B79" s="57"/>
      <c r="G79" s="56"/>
    </row>
    <row r="80" spans="2:14" x14ac:dyDescent="0.25">
      <c r="B80" s="57"/>
      <c r="G80" s="56"/>
    </row>
    <row r="81" spans="2:9" x14ac:dyDescent="0.25">
      <c r="B81" s="57"/>
    </row>
    <row r="82" spans="2:9" x14ac:dyDescent="0.25">
      <c r="B82" s="57"/>
    </row>
    <row r="83" spans="2:9" x14ac:dyDescent="0.25">
      <c r="B83" s="57"/>
    </row>
    <row r="84" spans="2:9" x14ac:dyDescent="0.25">
      <c r="B84" s="57"/>
    </row>
    <row r="85" spans="2:9" x14ac:dyDescent="0.25">
      <c r="B85" s="57"/>
    </row>
    <row r="86" spans="2:9" x14ac:dyDescent="0.25">
      <c r="B86" s="57"/>
    </row>
    <row r="87" spans="2:9" x14ac:dyDescent="0.25">
      <c r="B87" s="57"/>
    </row>
    <row r="88" spans="2:9" x14ac:dyDescent="0.25">
      <c r="B88" s="57"/>
    </row>
    <row r="89" spans="2:9" x14ac:dyDescent="0.25">
      <c r="B89" s="57"/>
    </row>
    <row r="90" spans="2:9" x14ac:dyDescent="0.25">
      <c r="B90" s="57"/>
    </row>
    <row r="91" spans="2:9" x14ac:dyDescent="0.25">
      <c r="B91" s="57"/>
    </row>
    <row r="92" spans="2:9" x14ac:dyDescent="0.25">
      <c r="B92" s="57"/>
    </row>
    <row r="93" spans="2:9" x14ac:dyDescent="0.25">
      <c r="B93" s="57"/>
    </row>
    <row r="94" spans="2:9" x14ac:dyDescent="0.25">
      <c r="B94" s="57"/>
    </row>
    <row r="95" spans="2:9" ht="15.75" thickBot="1" x14ac:dyDescent="0.3">
      <c r="B95" s="63"/>
      <c r="C95" s="86"/>
      <c r="D95" s="86"/>
      <c r="E95" s="86"/>
      <c r="F95" s="86"/>
      <c r="G95" s="87"/>
      <c r="H95" s="65"/>
      <c r="I95" s="65"/>
    </row>
  </sheetData>
  <mergeCells count="9">
    <mergeCell ref="B10:B70"/>
    <mergeCell ref="C10:C67"/>
    <mergeCell ref="B1:I1"/>
    <mergeCell ref="B8:B9"/>
    <mergeCell ref="C8:C9"/>
    <mergeCell ref="D8:D9"/>
    <mergeCell ref="E8:G8"/>
    <mergeCell ref="H8:H9"/>
    <mergeCell ref="I8:I9"/>
  </mergeCells>
  <conditionalFormatting sqref="L10:L71">
    <cfRule type="containsText" dxfId="1" priority="1" operator="containsText" text="VERDADEIRO">
      <formula>NOT(ISERROR(SEARCH("VERDADEIRO",L10)))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583F9-55D1-4159-8E70-A30EF4F7AEBF}">
  <sheetPr>
    <tabColor theme="4" tint="-0.499984740745262"/>
  </sheetPr>
  <dimension ref="A1:N64"/>
  <sheetViews>
    <sheetView showGridLines="0" view="pageBreakPreview" zoomScale="80" zoomScaleNormal="80" zoomScaleSheetLayoutView="80" workbookViewId="0">
      <pane ySplit="9" topLeftCell="A48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28515625" style="58" customWidth="1"/>
    <col min="4" max="4" width="28.42578125" style="58" customWidth="1"/>
    <col min="5" max="6" width="23.28515625" style="58" customWidth="1"/>
    <col min="7" max="7" width="11.7109375" style="85" customWidth="1"/>
    <col min="8" max="8" width="49" style="62" customWidth="1"/>
    <col min="9" max="9" width="31.7109375" style="62" customWidth="1"/>
    <col min="10" max="10" width="20.140625" style="107" customWidth="1"/>
    <col min="11" max="11" width="9.140625" style="56"/>
    <col min="12" max="12" width="18.140625" style="56" customWidth="1"/>
    <col min="13" max="16384" width="9.140625" style="56"/>
  </cols>
  <sheetData>
    <row r="1" spans="1:14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4" ht="20.100000000000001" customHeight="1" x14ac:dyDescent="0.25">
      <c r="B2" s="57"/>
      <c r="C2" s="59"/>
      <c r="D2" s="59" t="s">
        <v>1</v>
      </c>
      <c r="E2" s="8"/>
      <c r="F2" s="8"/>
      <c r="G2" s="8"/>
      <c r="H2" s="8"/>
      <c r="I2" s="60"/>
      <c r="J2" s="61"/>
    </row>
    <row r="3" spans="1:14" ht="20.100000000000001" customHeight="1" x14ac:dyDescent="0.25">
      <c r="B3" s="57"/>
      <c r="C3" s="59"/>
      <c r="D3" s="59" t="s">
        <v>2</v>
      </c>
      <c r="E3" s="8"/>
      <c r="F3" s="8"/>
      <c r="G3" s="8"/>
      <c r="H3" s="8"/>
      <c r="I3" s="60"/>
      <c r="J3" s="61"/>
    </row>
    <row r="4" spans="1:14" ht="20.100000000000001" customHeight="1" x14ac:dyDescent="0.25">
      <c r="B4" s="57"/>
      <c r="C4" s="61"/>
      <c r="D4" s="61" t="s">
        <v>106</v>
      </c>
      <c r="E4" s="8"/>
      <c r="F4" s="8"/>
      <c r="G4" s="8"/>
      <c r="H4" s="8"/>
      <c r="I4" s="60"/>
      <c r="J4" s="61"/>
    </row>
    <row r="5" spans="1:14" ht="30.6" customHeight="1" x14ac:dyDescent="0.25">
      <c r="B5" s="57"/>
      <c r="C5" s="6"/>
      <c r="D5" s="61" t="s">
        <v>107</v>
      </c>
      <c r="E5" s="5"/>
      <c r="F5" s="5"/>
      <c r="G5" s="5"/>
      <c r="H5" s="5"/>
      <c r="I5" s="108"/>
      <c r="J5" s="6"/>
    </row>
    <row r="6" spans="1:14" ht="20.100000000000001" customHeight="1" x14ac:dyDescent="0.25">
      <c r="B6" s="57"/>
      <c r="C6" s="61"/>
      <c r="D6" s="61" t="s">
        <v>5</v>
      </c>
      <c r="E6" s="8"/>
      <c r="F6" s="8"/>
      <c r="G6" s="8"/>
      <c r="H6" s="8"/>
      <c r="I6" s="60"/>
      <c r="J6" s="6"/>
    </row>
    <row r="7" spans="1:14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4" ht="15.75" customHeight="1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4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4" ht="15" customHeight="1" x14ac:dyDescent="0.25">
      <c r="B10" s="169" t="s">
        <v>49</v>
      </c>
      <c r="C10" s="169" t="s">
        <v>108</v>
      </c>
      <c r="D10" s="42" t="s">
        <v>109</v>
      </c>
      <c r="E10" s="88" t="s">
        <v>36</v>
      </c>
      <c r="F10" s="88" t="s">
        <v>19</v>
      </c>
      <c r="G10" s="109">
        <v>699568</v>
      </c>
      <c r="H10" s="23" t="s">
        <v>20</v>
      </c>
      <c r="I10" s="26">
        <v>2825574</v>
      </c>
      <c r="J10" s="28"/>
      <c r="K10" s="85"/>
      <c r="N10" s="1"/>
    </row>
    <row r="11" spans="1:14" x14ac:dyDescent="0.25">
      <c r="B11" s="187"/>
      <c r="C11" s="187"/>
      <c r="D11" s="76"/>
      <c r="E11" s="92"/>
      <c r="F11" s="92"/>
      <c r="G11" s="71"/>
      <c r="H11" s="30" t="s">
        <v>21</v>
      </c>
      <c r="I11" s="33">
        <v>13402139</v>
      </c>
      <c r="J11" s="28"/>
      <c r="K11" s="85"/>
      <c r="N11" s="1"/>
    </row>
    <row r="12" spans="1:14" x14ac:dyDescent="0.25">
      <c r="B12" s="187"/>
      <c r="C12" s="187"/>
      <c r="D12" s="76"/>
      <c r="E12" s="90"/>
      <c r="F12" s="90"/>
      <c r="G12" s="69"/>
      <c r="H12" s="36" t="s">
        <v>22</v>
      </c>
      <c r="I12" s="37">
        <v>104700</v>
      </c>
      <c r="J12" s="28"/>
      <c r="K12" s="85"/>
      <c r="N12" s="1"/>
    </row>
    <row r="13" spans="1:14" x14ac:dyDescent="0.25">
      <c r="B13" s="187"/>
      <c r="C13" s="187"/>
      <c r="D13" s="76"/>
      <c r="E13" s="91" t="s">
        <v>37</v>
      </c>
      <c r="F13" s="91" t="s">
        <v>19</v>
      </c>
      <c r="G13" s="70">
        <v>148035</v>
      </c>
      <c r="H13" s="40" t="s">
        <v>20</v>
      </c>
      <c r="I13" s="41">
        <v>1108078</v>
      </c>
      <c r="J13" s="28"/>
      <c r="K13" s="85"/>
      <c r="N13" s="1"/>
    </row>
    <row r="14" spans="1:14" x14ac:dyDescent="0.25">
      <c r="B14" s="187"/>
      <c r="C14" s="187"/>
      <c r="D14" s="76"/>
      <c r="E14" s="90"/>
      <c r="F14" s="90"/>
      <c r="G14" s="69"/>
      <c r="H14" s="36" t="s">
        <v>21</v>
      </c>
      <c r="I14" s="37">
        <v>1816995</v>
      </c>
      <c r="J14" s="28"/>
      <c r="K14" s="85"/>
      <c r="N14" s="1"/>
    </row>
    <row r="15" spans="1:14" x14ac:dyDescent="0.25">
      <c r="B15" s="187"/>
      <c r="C15" s="187"/>
      <c r="D15" s="76"/>
      <c r="E15" s="91" t="s">
        <v>38</v>
      </c>
      <c r="F15" s="91" t="s">
        <v>19</v>
      </c>
      <c r="G15" s="70">
        <v>205401</v>
      </c>
      <c r="H15" s="40" t="s">
        <v>20</v>
      </c>
      <c r="I15" s="41">
        <v>712299</v>
      </c>
      <c r="J15" s="28"/>
      <c r="K15" s="85"/>
      <c r="N15" s="1"/>
    </row>
    <row r="16" spans="1:14" x14ac:dyDescent="0.25">
      <c r="B16" s="187"/>
      <c r="C16" s="187"/>
      <c r="D16" s="76"/>
      <c r="E16" s="90"/>
      <c r="F16" s="90"/>
      <c r="G16" s="69"/>
      <c r="H16" s="36" t="s">
        <v>21</v>
      </c>
      <c r="I16" s="37">
        <v>4817206</v>
      </c>
      <c r="J16" s="28"/>
      <c r="K16" s="85"/>
      <c r="N16" s="1"/>
    </row>
    <row r="17" spans="2:14" x14ac:dyDescent="0.25">
      <c r="B17" s="187"/>
      <c r="C17" s="187"/>
      <c r="D17" s="76"/>
      <c r="E17" s="91" t="s">
        <v>39</v>
      </c>
      <c r="F17" s="91" t="s">
        <v>19</v>
      </c>
      <c r="G17" s="70">
        <v>394707</v>
      </c>
      <c r="H17" s="40" t="s">
        <v>20</v>
      </c>
      <c r="I17" s="41">
        <v>825772</v>
      </c>
      <c r="J17" s="28"/>
      <c r="K17" s="85"/>
      <c r="N17" s="1"/>
    </row>
    <row r="18" spans="2:14" x14ac:dyDescent="0.25">
      <c r="B18" s="187"/>
      <c r="C18" s="187"/>
      <c r="D18" s="76"/>
      <c r="E18" s="90"/>
      <c r="F18" s="90"/>
      <c r="G18" s="69"/>
      <c r="H18" s="36" t="s">
        <v>21</v>
      </c>
      <c r="I18" s="37">
        <v>4826857</v>
      </c>
      <c r="J18" s="28"/>
      <c r="K18" s="85"/>
      <c r="N18" s="1"/>
    </row>
    <row r="19" spans="2:14" ht="15.75" thickBot="1" x14ac:dyDescent="0.3">
      <c r="B19" s="187"/>
      <c r="C19" s="187"/>
      <c r="D19" s="76"/>
      <c r="E19" s="93" t="s">
        <v>40</v>
      </c>
      <c r="F19" s="93" t="s">
        <v>19</v>
      </c>
      <c r="G19" s="75">
        <v>485834</v>
      </c>
      <c r="H19" s="72" t="s">
        <v>21</v>
      </c>
      <c r="I19" s="74">
        <v>1893938</v>
      </c>
      <c r="J19" s="28"/>
      <c r="K19" s="85"/>
      <c r="N19" s="1"/>
    </row>
    <row r="20" spans="2:14" x14ac:dyDescent="0.25">
      <c r="B20" s="187"/>
      <c r="C20" s="187"/>
      <c r="D20" s="42" t="s">
        <v>110</v>
      </c>
      <c r="E20" s="88" t="s">
        <v>111</v>
      </c>
      <c r="F20" s="88" t="s">
        <v>19</v>
      </c>
      <c r="G20" s="109">
        <v>435706</v>
      </c>
      <c r="H20" s="23" t="s">
        <v>20</v>
      </c>
      <c r="I20" s="26">
        <v>173064</v>
      </c>
      <c r="J20" s="28"/>
      <c r="K20" s="85"/>
      <c r="N20" s="1"/>
    </row>
    <row r="21" spans="2:14" x14ac:dyDescent="0.25">
      <c r="B21" s="187"/>
      <c r="C21" s="187"/>
      <c r="D21" s="76"/>
      <c r="E21" s="90"/>
      <c r="F21" s="90"/>
      <c r="G21" s="69"/>
      <c r="H21" s="36" t="s">
        <v>21</v>
      </c>
      <c r="I21" s="37">
        <v>138465</v>
      </c>
      <c r="J21" s="28"/>
      <c r="K21" s="85"/>
      <c r="N21" s="1"/>
    </row>
    <row r="22" spans="2:14" x14ac:dyDescent="0.25">
      <c r="B22" s="187"/>
      <c r="C22" s="187"/>
      <c r="D22" s="76"/>
      <c r="E22" s="91" t="s">
        <v>36</v>
      </c>
      <c r="F22" s="91" t="s">
        <v>19</v>
      </c>
      <c r="G22" s="70">
        <v>112021</v>
      </c>
      <c r="H22" s="40" t="s">
        <v>20</v>
      </c>
      <c r="I22" s="41">
        <v>5408199</v>
      </c>
      <c r="J22" s="28"/>
      <c r="K22" s="85"/>
      <c r="N22" s="1"/>
    </row>
    <row r="23" spans="2:14" x14ac:dyDescent="0.25">
      <c r="B23" s="187"/>
      <c r="C23" s="187"/>
      <c r="D23" s="76"/>
      <c r="E23" s="92"/>
      <c r="F23" s="92"/>
      <c r="G23" s="71"/>
      <c r="H23" s="30" t="s">
        <v>21</v>
      </c>
      <c r="I23" s="33">
        <v>7002488</v>
      </c>
      <c r="J23" s="28"/>
      <c r="K23" s="85"/>
      <c r="N23" s="1"/>
    </row>
    <row r="24" spans="2:14" x14ac:dyDescent="0.25">
      <c r="B24" s="187"/>
      <c r="C24" s="187"/>
      <c r="D24" s="76"/>
      <c r="E24" s="90"/>
      <c r="F24" s="90"/>
      <c r="G24" s="69"/>
      <c r="H24" s="36" t="s">
        <v>22</v>
      </c>
      <c r="I24" s="37">
        <v>150000</v>
      </c>
      <c r="J24" s="28"/>
      <c r="K24" s="85"/>
      <c r="N24" s="1"/>
    </row>
    <row r="25" spans="2:14" x14ac:dyDescent="0.25">
      <c r="B25" s="187"/>
      <c r="C25" s="187"/>
      <c r="D25" s="76"/>
      <c r="E25" s="91" t="s">
        <v>37</v>
      </c>
      <c r="F25" s="91" t="s">
        <v>19</v>
      </c>
      <c r="G25" s="70">
        <v>12002</v>
      </c>
      <c r="H25" s="40" t="s">
        <v>20</v>
      </c>
      <c r="I25" s="41">
        <v>153550</v>
      </c>
      <c r="J25" s="28"/>
      <c r="K25" s="85"/>
      <c r="N25" s="1"/>
    </row>
    <row r="26" spans="2:14" x14ac:dyDescent="0.25">
      <c r="B26" s="187"/>
      <c r="C26" s="187"/>
      <c r="D26" s="76"/>
      <c r="E26" s="90"/>
      <c r="F26" s="90"/>
      <c r="G26" s="69"/>
      <c r="H26" s="36" t="s">
        <v>21</v>
      </c>
      <c r="I26" s="37">
        <v>397235</v>
      </c>
      <c r="J26" s="28"/>
      <c r="K26" s="85"/>
      <c r="N26" s="1"/>
    </row>
    <row r="27" spans="2:14" x14ac:dyDescent="0.25">
      <c r="B27" s="187"/>
      <c r="C27" s="187"/>
      <c r="D27" s="76"/>
      <c r="E27" s="91" t="s">
        <v>39</v>
      </c>
      <c r="F27" s="91" t="s">
        <v>19</v>
      </c>
      <c r="G27" s="70">
        <v>137884</v>
      </c>
      <c r="H27" s="40" t="s">
        <v>20</v>
      </c>
      <c r="I27" s="41">
        <v>76641</v>
      </c>
      <c r="J27" s="28"/>
      <c r="K27" s="85"/>
      <c r="N27" s="1"/>
    </row>
    <row r="28" spans="2:14" x14ac:dyDescent="0.25">
      <c r="B28" s="187"/>
      <c r="C28" s="187"/>
      <c r="D28" s="76"/>
      <c r="E28" s="90"/>
      <c r="F28" s="90"/>
      <c r="G28" s="69"/>
      <c r="H28" s="36" t="s">
        <v>21</v>
      </c>
      <c r="I28" s="37">
        <v>638045</v>
      </c>
      <c r="J28" s="28"/>
      <c r="K28" s="85"/>
      <c r="N28" s="1"/>
    </row>
    <row r="29" spans="2:14" ht="15.75" thickBot="1" x14ac:dyDescent="0.3">
      <c r="B29" s="187"/>
      <c r="C29" s="187"/>
      <c r="D29" s="76"/>
      <c r="E29" s="93" t="s">
        <v>40</v>
      </c>
      <c r="F29" s="93" t="s">
        <v>19</v>
      </c>
      <c r="G29" s="75">
        <v>67573</v>
      </c>
      <c r="H29" s="72" t="s">
        <v>21</v>
      </c>
      <c r="I29" s="74">
        <v>186388</v>
      </c>
      <c r="J29" s="28"/>
      <c r="K29" s="85"/>
      <c r="N29" s="1"/>
    </row>
    <row r="30" spans="2:14" ht="15" customHeight="1" x14ac:dyDescent="0.25">
      <c r="B30" s="187"/>
      <c r="C30" s="187"/>
      <c r="D30" s="42" t="s">
        <v>112</v>
      </c>
      <c r="E30" s="88" t="s">
        <v>111</v>
      </c>
      <c r="F30" s="88" t="s">
        <v>19</v>
      </c>
      <c r="G30" s="109">
        <v>9298274</v>
      </c>
      <c r="H30" s="23" t="s">
        <v>20</v>
      </c>
      <c r="I30" s="26">
        <v>33763683</v>
      </c>
      <c r="J30" s="28"/>
      <c r="N30" s="1"/>
    </row>
    <row r="31" spans="2:14" x14ac:dyDescent="0.25">
      <c r="B31" s="187"/>
      <c r="C31" s="187"/>
      <c r="D31" s="76"/>
      <c r="E31" s="92"/>
      <c r="F31" s="92"/>
      <c r="G31" s="71"/>
      <c r="H31" s="30" t="s">
        <v>21</v>
      </c>
      <c r="I31" s="33">
        <v>51251291</v>
      </c>
      <c r="J31" s="28"/>
      <c r="N31" s="1"/>
    </row>
    <row r="32" spans="2:14" x14ac:dyDescent="0.25">
      <c r="B32" s="187"/>
      <c r="C32" s="187"/>
      <c r="D32" s="76"/>
      <c r="E32" s="90"/>
      <c r="F32" s="90"/>
      <c r="G32" s="69"/>
      <c r="H32" s="36" t="s">
        <v>22</v>
      </c>
      <c r="I32" s="37">
        <v>648776</v>
      </c>
      <c r="J32" s="28"/>
      <c r="N32" s="1"/>
    </row>
    <row r="33" spans="2:14" x14ac:dyDescent="0.25">
      <c r="B33" s="187"/>
      <c r="C33" s="187"/>
      <c r="D33" s="76"/>
      <c r="E33" s="91" t="s">
        <v>36</v>
      </c>
      <c r="F33" s="91" t="s">
        <v>19</v>
      </c>
      <c r="G33" s="70">
        <v>65720</v>
      </c>
      <c r="H33" s="40" t="s">
        <v>20</v>
      </c>
      <c r="I33" s="41">
        <v>1334000</v>
      </c>
      <c r="J33" s="28"/>
      <c r="N33" s="1"/>
    </row>
    <row r="34" spans="2:14" x14ac:dyDescent="0.25">
      <c r="B34" s="187"/>
      <c r="C34" s="187"/>
      <c r="D34" s="76"/>
      <c r="E34" s="92"/>
      <c r="F34" s="92"/>
      <c r="G34" s="71"/>
      <c r="H34" s="30" t="s">
        <v>21</v>
      </c>
      <c r="I34" s="33">
        <v>3098556</v>
      </c>
      <c r="J34" s="28"/>
      <c r="N34" s="1"/>
    </row>
    <row r="35" spans="2:14" x14ac:dyDescent="0.25">
      <c r="B35" s="187"/>
      <c r="C35" s="187"/>
      <c r="D35" s="76"/>
      <c r="E35" s="90"/>
      <c r="F35" s="90"/>
      <c r="G35" s="69"/>
      <c r="H35" s="36" t="s">
        <v>22</v>
      </c>
      <c r="I35" s="37">
        <v>37163</v>
      </c>
      <c r="J35" s="28"/>
      <c r="N35" s="1"/>
    </row>
    <row r="36" spans="2:14" x14ac:dyDescent="0.25">
      <c r="B36" s="187"/>
      <c r="C36" s="187"/>
      <c r="D36" s="76"/>
      <c r="E36" s="91" t="s">
        <v>37</v>
      </c>
      <c r="F36" s="91" t="s">
        <v>19</v>
      </c>
      <c r="G36" s="70">
        <v>43163</v>
      </c>
      <c r="H36" s="40" t="s">
        <v>20</v>
      </c>
      <c r="I36" s="41">
        <v>957794</v>
      </c>
      <c r="J36" s="28"/>
      <c r="N36" s="1"/>
    </row>
    <row r="37" spans="2:14" x14ac:dyDescent="0.25">
      <c r="B37" s="187"/>
      <c r="C37" s="187"/>
      <c r="D37" s="76"/>
      <c r="E37" s="90"/>
      <c r="F37" s="90"/>
      <c r="G37" s="69"/>
      <c r="H37" s="36" t="s">
        <v>21</v>
      </c>
      <c r="I37" s="37">
        <v>1536729</v>
      </c>
      <c r="J37" s="28"/>
      <c r="N37" s="1"/>
    </row>
    <row r="38" spans="2:14" x14ac:dyDescent="0.25">
      <c r="B38" s="187"/>
      <c r="C38" s="187"/>
      <c r="D38" s="76"/>
      <c r="E38" s="93" t="s">
        <v>38</v>
      </c>
      <c r="F38" s="93" t="s">
        <v>19</v>
      </c>
      <c r="G38" s="73">
        <v>2266</v>
      </c>
      <c r="H38" s="72" t="s">
        <v>21</v>
      </c>
      <c r="I38" s="74">
        <v>58350</v>
      </c>
      <c r="J38" s="28"/>
    </row>
    <row r="39" spans="2:14" x14ac:dyDescent="0.25">
      <c r="B39" s="187"/>
      <c r="C39" s="187"/>
      <c r="D39" s="76"/>
      <c r="E39" s="91" t="s">
        <v>39</v>
      </c>
      <c r="F39" s="91" t="s">
        <v>19</v>
      </c>
      <c r="G39" s="70">
        <v>44725</v>
      </c>
      <c r="H39" s="40" t="s">
        <v>20</v>
      </c>
      <c r="I39" s="41">
        <v>144937</v>
      </c>
      <c r="J39" s="28"/>
    </row>
    <row r="40" spans="2:14" x14ac:dyDescent="0.25">
      <c r="B40" s="187"/>
      <c r="C40" s="187"/>
      <c r="D40" s="76"/>
      <c r="E40" s="90"/>
      <c r="F40" s="90"/>
      <c r="G40" s="69"/>
      <c r="H40" s="36" t="s">
        <v>21</v>
      </c>
      <c r="I40" s="37">
        <v>3258725</v>
      </c>
      <c r="J40" s="28"/>
    </row>
    <row r="41" spans="2:14" x14ac:dyDescent="0.25">
      <c r="B41" s="187"/>
      <c r="C41" s="187"/>
      <c r="D41" s="76"/>
      <c r="E41" s="91" t="s">
        <v>40</v>
      </c>
      <c r="F41" s="91" t="s">
        <v>19</v>
      </c>
      <c r="G41" s="39">
        <v>1349</v>
      </c>
      <c r="H41" s="40" t="s">
        <v>20</v>
      </c>
      <c r="I41" s="41">
        <v>744</v>
      </c>
      <c r="J41" s="28"/>
    </row>
    <row r="42" spans="2:14" ht="15.75" thickBot="1" x14ac:dyDescent="0.3">
      <c r="B42" s="187"/>
      <c r="C42" s="187"/>
      <c r="D42" s="76"/>
      <c r="E42" s="90"/>
      <c r="F42" s="90"/>
      <c r="G42" s="35"/>
      <c r="H42" s="36" t="s">
        <v>21</v>
      </c>
      <c r="I42" s="37">
        <v>1824</v>
      </c>
      <c r="J42" s="28"/>
    </row>
    <row r="43" spans="2:14" ht="23.1" customHeight="1" x14ac:dyDescent="0.25">
      <c r="B43" s="187"/>
      <c r="C43" s="187"/>
      <c r="D43" s="42" t="s">
        <v>113</v>
      </c>
      <c r="E43" s="88" t="s">
        <v>114</v>
      </c>
      <c r="F43" s="88" t="s">
        <v>19</v>
      </c>
      <c r="G43" s="109">
        <v>31242</v>
      </c>
      <c r="H43" s="23" t="s">
        <v>20</v>
      </c>
      <c r="I43" s="26">
        <v>2141473</v>
      </c>
      <c r="J43" s="28"/>
      <c r="N43" s="1"/>
    </row>
    <row r="44" spans="2:14" x14ac:dyDescent="0.25">
      <c r="B44" s="187"/>
      <c r="C44" s="187"/>
      <c r="D44" s="76"/>
      <c r="E44" s="92"/>
      <c r="F44" s="92"/>
      <c r="G44" s="71"/>
      <c r="H44" s="30" t="s">
        <v>21</v>
      </c>
      <c r="I44" s="33">
        <v>1226483</v>
      </c>
      <c r="J44" s="28"/>
      <c r="N44" s="1"/>
    </row>
    <row r="45" spans="2:14" x14ac:dyDescent="0.25">
      <c r="B45" s="187"/>
      <c r="C45" s="187"/>
      <c r="D45" s="76"/>
      <c r="E45" s="90"/>
      <c r="F45" s="90"/>
      <c r="G45" s="69"/>
      <c r="H45" s="36" t="s">
        <v>22</v>
      </c>
      <c r="I45" s="37">
        <v>3500</v>
      </c>
      <c r="J45" s="28"/>
      <c r="N45" s="1"/>
    </row>
    <row r="46" spans="2:14" x14ac:dyDescent="0.25">
      <c r="B46" s="187"/>
      <c r="C46" s="187"/>
      <c r="D46" s="76"/>
      <c r="E46" s="91" t="s">
        <v>36</v>
      </c>
      <c r="F46" s="91" t="s">
        <v>19</v>
      </c>
      <c r="G46" s="70">
        <v>232300</v>
      </c>
      <c r="H46" s="40" t="s">
        <v>20</v>
      </c>
      <c r="I46" s="41">
        <v>7116934</v>
      </c>
      <c r="J46" s="28"/>
      <c r="N46" s="1"/>
    </row>
    <row r="47" spans="2:14" x14ac:dyDescent="0.25">
      <c r="B47" s="187"/>
      <c r="C47" s="187"/>
      <c r="D47" s="76"/>
      <c r="E47" s="92"/>
      <c r="F47" s="92"/>
      <c r="G47" s="71"/>
      <c r="H47" s="30" t="s">
        <v>21</v>
      </c>
      <c r="I47" s="33">
        <v>17401350</v>
      </c>
      <c r="J47" s="28"/>
      <c r="N47" s="1"/>
    </row>
    <row r="48" spans="2:14" x14ac:dyDescent="0.25">
      <c r="B48" s="187"/>
      <c r="C48" s="187"/>
      <c r="D48" s="76"/>
      <c r="E48" s="90"/>
      <c r="F48" s="90"/>
      <c r="G48" s="69"/>
      <c r="H48" s="36" t="s">
        <v>22</v>
      </c>
      <c r="I48" s="37">
        <v>181450</v>
      </c>
      <c r="J48" s="28"/>
      <c r="N48" s="1"/>
    </row>
    <row r="49" spans="2:14" x14ac:dyDescent="0.25">
      <c r="B49" s="187"/>
      <c r="C49" s="187"/>
      <c r="D49" s="76"/>
      <c r="E49" s="91" t="s">
        <v>37</v>
      </c>
      <c r="F49" s="91" t="s">
        <v>19</v>
      </c>
      <c r="G49" s="70">
        <v>336487</v>
      </c>
      <c r="H49" s="40" t="s">
        <v>20</v>
      </c>
      <c r="I49" s="41">
        <v>5671946</v>
      </c>
      <c r="J49" s="28"/>
      <c r="N49" s="1"/>
    </row>
    <row r="50" spans="2:14" x14ac:dyDescent="0.25">
      <c r="B50" s="187"/>
      <c r="C50" s="187"/>
      <c r="D50" s="76"/>
      <c r="E50" s="92"/>
      <c r="F50" s="92"/>
      <c r="G50" s="71"/>
      <c r="H50" s="30" t="s">
        <v>21</v>
      </c>
      <c r="I50" s="33">
        <v>7070449</v>
      </c>
      <c r="J50" s="28"/>
      <c r="N50" s="1"/>
    </row>
    <row r="51" spans="2:14" x14ac:dyDescent="0.25">
      <c r="B51" s="187"/>
      <c r="C51" s="187"/>
      <c r="D51" s="76"/>
      <c r="E51" s="90"/>
      <c r="F51" s="90"/>
      <c r="G51" s="69"/>
      <c r="H51" s="36" t="s">
        <v>22</v>
      </c>
      <c r="I51" s="37">
        <v>3000</v>
      </c>
      <c r="J51" s="28"/>
      <c r="N51" s="1"/>
    </row>
    <row r="52" spans="2:14" x14ac:dyDescent="0.25">
      <c r="B52" s="187"/>
      <c r="C52" s="187"/>
      <c r="D52" s="76"/>
      <c r="E52" s="91" t="s">
        <v>38</v>
      </c>
      <c r="F52" s="91" t="s">
        <v>19</v>
      </c>
      <c r="G52" s="70">
        <v>89314</v>
      </c>
      <c r="H52" s="40" t="s">
        <v>20</v>
      </c>
      <c r="I52" s="41">
        <v>1233156</v>
      </c>
      <c r="J52" s="28"/>
      <c r="N52" s="1"/>
    </row>
    <row r="53" spans="2:14" x14ac:dyDescent="0.25">
      <c r="B53" s="187"/>
      <c r="C53" s="187"/>
      <c r="D53" s="76"/>
      <c r="E53" s="90"/>
      <c r="F53" s="90"/>
      <c r="G53" s="69"/>
      <c r="H53" s="36" t="s">
        <v>21</v>
      </c>
      <c r="I53" s="37">
        <v>1769938</v>
      </c>
      <c r="J53" s="28"/>
      <c r="N53" s="1"/>
    </row>
    <row r="54" spans="2:14" x14ac:dyDescent="0.25">
      <c r="B54" s="187"/>
      <c r="C54" s="187"/>
      <c r="D54" s="76"/>
      <c r="E54" s="91" t="s">
        <v>39</v>
      </c>
      <c r="F54" s="91" t="s">
        <v>19</v>
      </c>
      <c r="G54" s="70">
        <v>398471</v>
      </c>
      <c r="H54" s="40" t="s">
        <v>20</v>
      </c>
      <c r="I54" s="41">
        <v>818428</v>
      </c>
      <c r="J54" s="28"/>
      <c r="N54" s="1"/>
    </row>
    <row r="55" spans="2:14" x14ac:dyDescent="0.25">
      <c r="B55" s="187"/>
      <c r="C55" s="187"/>
      <c r="D55" s="76"/>
      <c r="E55" s="92"/>
      <c r="F55" s="92"/>
      <c r="G55" s="71"/>
      <c r="H55" s="30" t="s">
        <v>21</v>
      </c>
      <c r="I55" s="33">
        <v>12522299</v>
      </c>
      <c r="J55" s="28"/>
      <c r="N55" s="1"/>
    </row>
    <row r="56" spans="2:14" x14ac:dyDescent="0.25">
      <c r="B56" s="187"/>
      <c r="C56" s="187"/>
      <c r="D56" s="76"/>
      <c r="E56" s="90"/>
      <c r="F56" s="90"/>
      <c r="G56" s="69"/>
      <c r="H56" s="36" t="s">
        <v>22</v>
      </c>
      <c r="I56" s="37">
        <v>2127</v>
      </c>
      <c r="J56" s="28"/>
      <c r="N56" s="1"/>
    </row>
    <row r="57" spans="2:14" x14ac:dyDescent="0.25">
      <c r="B57" s="187"/>
      <c r="C57" s="187"/>
      <c r="D57" s="76"/>
      <c r="E57" s="91" t="s">
        <v>40</v>
      </c>
      <c r="F57" s="91" t="s">
        <v>19</v>
      </c>
      <c r="G57" s="39">
        <v>119212</v>
      </c>
      <c r="H57" s="40" t="s">
        <v>20</v>
      </c>
      <c r="I57" s="41">
        <v>12948</v>
      </c>
      <c r="J57" s="28"/>
      <c r="N57" s="1"/>
    </row>
    <row r="58" spans="2:14" ht="15.75" thickBot="1" x14ac:dyDescent="0.3">
      <c r="B58" s="187"/>
      <c r="C58" s="187"/>
      <c r="D58" s="76"/>
      <c r="E58" s="90"/>
      <c r="F58" s="90"/>
      <c r="G58" s="35"/>
      <c r="H58" s="36" t="s">
        <v>21</v>
      </c>
      <c r="I58" s="37">
        <v>209358</v>
      </c>
      <c r="J58" s="28"/>
      <c r="N58" s="1"/>
    </row>
    <row r="59" spans="2:14" ht="24" x14ac:dyDescent="0.25">
      <c r="B59" s="187"/>
      <c r="C59" s="44" t="s">
        <v>41</v>
      </c>
      <c r="D59" s="44" t="s">
        <v>42</v>
      </c>
      <c r="E59" s="23" t="s">
        <v>115</v>
      </c>
      <c r="F59" s="23" t="s">
        <v>19</v>
      </c>
      <c r="G59" s="25">
        <v>0</v>
      </c>
      <c r="H59" s="23" t="s">
        <v>20</v>
      </c>
      <c r="I59" s="26">
        <v>28632956</v>
      </c>
      <c r="J59" s="28"/>
      <c r="N59" s="1"/>
    </row>
    <row r="60" spans="2:14" x14ac:dyDescent="0.25">
      <c r="B60" s="187"/>
      <c r="C60" s="68"/>
      <c r="D60" s="68"/>
      <c r="E60" s="30"/>
      <c r="F60" s="30"/>
      <c r="G60" s="32"/>
      <c r="H60" s="30" t="s">
        <v>21</v>
      </c>
      <c r="I60" s="33">
        <v>93315731</v>
      </c>
      <c r="J60" s="28"/>
      <c r="N60" s="1"/>
    </row>
    <row r="61" spans="2:14" ht="15.75" thickBot="1" x14ac:dyDescent="0.3">
      <c r="B61" s="187"/>
      <c r="C61" s="77"/>
      <c r="D61" s="77"/>
      <c r="E61" s="78"/>
      <c r="F61" s="78"/>
      <c r="G61" s="79"/>
      <c r="H61" s="78" t="s">
        <v>22</v>
      </c>
      <c r="I61" s="80">
        <v>29389985</v>
      </c>
      <c r="J61" s="28"/>
      <c r="N61" s="1"/>
    </row>
    <row r="62" spans="2:14" ht="15.75" thickBot="1" x14ac:dyDescent="0.3">
      <c r="B62" s="81" t="s">
        <v>116</v>
      </c>
      <c r="C62" s="82"/>
      <c r="D62" s="82"/>
      <c r="E62" s="82"/>
      <c r="F62" s="82"/>
      <c r="G62" s="110"/>
      <c r="H62" s="49"/>
      <c r="I62" s="84">
        <f>SUM(I10:I61)</f>
        <v>351473716</v>
      </c>
      <c r="J62" s="52"/>
    </row>
    <row r="64" spans="2:14" x14ac:dyDescent="0.25">
      <c r="J64" s="54"/>
    </row>
  </sheetData>
  <mergeCells count="9">
    <mergeCell ref="B10:B61"/>
    <mergeCell ref="C10:C58"/>
    <mergeCell ref="B1:I1"/>
    <mergeCell ref="B8:B9"/>
    <mergeCell ref="C8:C9"/>
    <mergeCell ref="D8:D9"/>
    <mergeCell ref="E8:G8"/>
    <mergeCell ref="H8:H9"/>
    <mergeCell ref="I8:I9"/>
  </mergeCells>
  <conditionalFormatting sqref="L10:L62">
    <cfRule type="containsText" dxfId="0" priority="1" operator="containsText" text="VERDADEIRO">
      <formula>NOT(ISERROR(SEARCH("VERDADEIRO",L10)))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1" orientation="landscape" r:id="rId1"/>
  <rowBreaks count="1" manualBreakCount="1">
    <brk id="42" min="1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C7B93-3014-43B1-98BF-A12F09E4E543}">
  <sheetPr>
    <tabColor theme="5" tint="-0.499984740745262"/>
  </sheetPr>
  <dimension ref="A1:K28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6.28515625" style="58" customWidth="1"/>
    <col min="6" max="6" width="16.85546875" style="58" customWidth="1"/>
    <col min="7" max="7" width="11.5703125" style="85" bestFit="1" customWidth="1"/>
    <col min="8" max="8" width="44.140625" style="62" customWidth="1"/>
    <col min="9" max="9" width="29.7109375" style="62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117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107</v>
      </c>
      <c r="E5" s="115"/>
      <c r="F5" s="115"/>
      <c r="G5" s="115"/>
      <c r="H5" s="115"/>
      <c r="I5" s="116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15" customHeight="1" x14ac:dyDescent="0.25">
      <c r="B10" s="169" t="s">
        <v>49</v>
      </c>
      <c r="C10" s="42" t="s">
        <v>118</v>
      </c>
      <c r="D10" s="42" t="s">
        <v>119</v>
      </c>
      <c r="E10" s="23" t="s">
        <v>120</v>
      </c>
      <c r="F10" s="23" t="s">
        <v>121</v>
      </c>
      <c r="G10" s="117">
        <v>28</v>
      </c>
      <c r="H10" s="118" t="s">
        <v>20</v>
      </c>
      <c r="I10" s="26">
        <v>196952514</v>
      </c>
      <c r="J10" s="119"/>
      <c r="K10" s="1"/>
    </row>
    <row r="11" spans="1:11" x14ac:dyDescent="0.25">
      <c r="B11" s="187"/>
      <c r="C11" s="76"/>
      <c r="D11" s="76"/>
      <c r="E11" s="30"/>
      <c r="F11" s="30"/>
      <c r="G11" s="120"/>
      <c r="H11" s="121" t="s">
        <v>21</v>
      </c>
      <c r="I11" s="122">
        <v>47358790</v>
      </c>
      <c r="J11" s="119"/>
      <c r="K11" s="1"/>
    </row>
    <row r="12" spans="1:11" x14ac:dyDescent="0.25">
      <c r="B12" s="187"/>
      <c r="C12" s="76"/>
      <c r="D12" s="76"/>
      <c r="E12" s="36"/>
      <c r="F12" s="36"/>
      <c r="G12" s="123"/>
      <c r="H12" s="124" t="s">
        <v>22</v>
      </c>
      <c r="I12" s="125">
        <v>1532537</v>
      </c>
      <c r="J12" s="119"/>
      <c r="K12" s="1"/>
    </row>
    <row r="13" spans="1:11" ht="30" customHeight="1" x14ac:dyDescent="0.25">
      <c r="B13" s="187"/>
      <c r="C13" s="76"/>
      <c r="D13" s="76"/>
      <c r="E13" s="40" t="s">
        <v>122</v>
      </c>
      <c r="F13" s="40" t="s">
        <v>121</v>
      </c>
      <c r="G13" s="126">
        <v>779</v>
      </c>
      <c r="H13" s="127" t="s">
        <v>20</v>
      </c>
      <c r="I13" s="128">
        <v>672202602</v>
      </c>
      <c r="J13" s="119"/>
      <c r="K13" s="1"/>
    </row>
    <row r="14" spans="1:11" x14ac:dyDescent="0.25">
      <c r="B14" s="187"/>
      <c r="C14" s="76"/>
      <c r="D14" s="76"/>
      <c r="E14" s="30"/>
      <c r="F14" s="30"/>
      <c r="G14" s="129"/>
      <c r="H14" s="121" t="s">
        <v>21</v>
      </c>
      <c r="I14" s="122">
        <v>1567377891</v>
      </c>
      <c r="J14" s="119"/>
      <c r="K14" s="1"/>
    </row>
    <row r="15" spans="1:11" x14ac:dyDescent="0.25">
      <c r="B15" s="187"/>
      <c r="C15" s="76"/>
      <c r="D15" s="76"/>
      <c r="E15" s="30"/>
      <c r="F15" s="30"/>
      <c r="G15" s="129"/>
      <c r="H15" s="121" t="s">
        <v>22</v>
      </c>
      <c r="I15" s="122">
        <v>1687580733.5</v>
      </c>
      <c r="J15" s="119"/>
      <c r="K15" s="1"/>
    </row>
    <row r="16" spans="1:11" ht="15.75" thickBot="1" x14ac:dyDescent="0.3">
      <c r="B16" s="187"/>
      <c r="C16" s="76"/>
      <c r="D16" s="99"/>
      <c r="E16" s="78"/>
      <c r="F16" s="78"/>
      <c r="G16" s="130"/>
      <c r="H16" s="131" t="s">
        <v>44</v>
      </c>
      <c r="I16" s="132">
        <v>166840000</v>
      </c>
      <c r="J16" s="119"/>
      <c r="K16" s="1"/>
    </row>
    <row r="17" spans="2:11" x14ac:dyDescent="0.25">
      <c r="B17" s="187"/>
      <c r="C17" s="76"/>
      <c r="D17" s="76" t="s">
        <v>123</v>
      </c>
      <c r="E17" s="23" t="s">
        <v>124</v>
      </c>
      <c r="F17" s="23" t="s">
        <v>125</v>
      </c>
      <c r="G17" s="133">
        <v>6658404</v>
      </c>
      <c r="H17" s="118" t="s">
        <v>20</v>
      </c>
      <c r="I17" s="134">
        <v>143759461</v>
      </c>
      <c r="J17" s="119"/>
      <c r="K17" s="1"/>
    </row>
    <row r="18" spans="2:11" x14ac:dyDescent="0.25">
      <c r="B18" s="187"/>
      <c r="C18" s="76"/>
      <c r="D18" s="76"/>
      <c r="E18" s="30"/>
      <c r="F18" s="30"/>
      <c r="G18" s="129"/>
      <c r="H18" s="121" t="s">
        <v>21</v>
      </c>
      <c r="I18" s="122">
        <v>95220009</v>
      </c>
      <c r="J18" s="119"/>
      <c r="K18" s="1"/>
    </row>
    <row r="19" spans="2:11" ht="15.75" thickBot="1" x14ac:dyDescent="0.3">
      <c r="B19" s="187"/>
      <c r="C19" s="76"/>
      <c r="D19" s="76"/>
      <c r="E19" s="36"/>
      <c r="F19" s="36"/>
      <c r="G19" s="123"/>
      <c r="H19" s="124" t="s">
        <v>22</v>
      </c>
      <c r="I19" s="125">
        <v>327452</v>
      </c>
      <c r="J19" s="119"/>
      <c r="K19" s="1"/>
    </row>
    <row r="20" spans="2:11" x14ac:dyDescent="0.25">
      <c r="B20" s="187"/>
      <c r="C20" s="76" t="s">
        <v>126</v>
      </c>
      <c r="D20" s="42" t="s">
        <v>127</v>
      </c>
      <c r="E20" s="23" t="s">
        <v>128</v>
      </c>
      <c r="F20" s="23" t="s">
        <v>129</v>
      </c>
      <c r="G20" s="133">
        <v>34572653</v>
      </c>
      <c r="H20" s="118" t="s">
        <v>20</v>
      </c>
      <c r="I20" s="134">
        <v>1913133</v>
      </c>
      <c r="J20" s="28"/>
      <c r="K20" s="1"/>
    </row>
    <row r="21" spans="2:11" x14ac:dyDescent="0.25">
      <c r="B21" s="187"/>
      <c r="C21" s="76"/>
      <c r="D21" s="76"/>
      <c r="E21" s="30"/>
      <c r="F21" s="30"/>
      <c r="G21" s="120"/>
      <c r="H21" s="121" t="s">
        <v>21</v>
      </c>
      <c r="I21" s="122">
        <v>14049873</v>
      </c>
      <c r="J21" s="28"/>
      <c r="K21" s="1"/>
    </row>
    <row r="22" spans="2:11" ht="15" customHeight="1" x14ac:dyDescent="0.25">
      <c r="B22" s="187"/>
      <c r="C22" s="76"/>
      <c r="D22" s="76"/>
      <c r="E22" s="36"/>
      <c r="F22" s="36"/>
      <c r="G22" s="123"/>
      <c r="H22" s="124" t="s">
        <v>22</v>
      </c>
      <c r="I22" s="125">
        <v>56747</v>
      </c>
      <c r="J22" s="28"/>
      <c r="K22" s="1"/>
    </row>
    <row r="23" spans="2:11" x14ac:dyDescent="0.25">
      <c r="B23" s="187"/>
      <c r="C23" s="76"/>
      <c r="D23" s="76"/>
      <c r="E23" s="40" t="s">
        <v>130</v>
      </c>
      <c r="F23" s="40" t="s">
        <v>131</v>
      </c>
      <c r="G23" s="126">
        <v>15519</v>
      </c>
      <c r="H23" s="127" t="s">
        <v>20</v>
      </c>
      <c r="I23" s="128">
        <v>19486049</v>
      </c>
      <c r="J23" s="28"/>
      <c r="K23" s="1"/>
    </row>
    <row r="24" spans="2:11" x14ac:dyDescent="0.25">
      <c r="B24" s="187"/>
      <c r="C24" s="76"/>
      <c r="D24" s="76"/>
      <c r="E24" s="36"/>
      <c r="F24" s="36"/>
      <c r="G24" s="123"/>
      <c r="H24" s="124" t="s">
        <v>21</v>
      </c>
      <c r="I24" s="125">
        <v>13763515</v>
      </c>
      <c r="J24" s="28"/>
      <c r="K24" s="1"/>
    </row>
    <row r="25" spans="2:11" ht="15" customHeight="1" x14ac:dyDescent="0.25">
      <c r="B25" s="187"/>
      <c r="C25" s="76"/>
      <c r="D25" s="76"/>
      <c r="E25" s="40" t="s">
        <v>132</v>
      </c>
      <c r="F25" s="40" t="s">
        <v>133</v>
      </c>
      <c r="G25" s="126">
        <v>65856013</v>
      </c>
      <c r="H25" s="127" t="s">
        <v>20</v>
      </c>
      <c r="I25" s="128">
        <v>11837597</v>
      </c>
      <c r="J25" s="28"/>
      <c r="K25" s="1"/>
    </row>
    <row r="26" spans="2:11" ht="15.75" thickBot="1" x14ac:dyDescent="0.3">
      <c r="B26" s="187"/>
      <c r="C26" s="76"/>
      <c r="D26" s="76"/>
      <c r="E26" s="36"/>
      <c r="F26" s="36"/>
      <c r="G26" s="135"/>
      <c r="H26" s="124" t="s">
        <v>21</v>
      </c>
      <c r="I26" s="125">
        <v>29566400</v>
      </c>
      <c r="J26" s="28"/>
      <c r="K26" s="1"/>
    </row>
    <row r="27" spans="2:11" ht="15.75" thickBot="1" x14ac:dyDescent="0.3">
      <c r="B27" s="136" t="s">
        <v>134</v>
      </c>
      <c r="C27" s="82"/>
      <c r="D27" s="82"/>
      <c r="E27" s="82"/>
      <c r="F27" s="82"/>
      <c r="G27" s="110"/>
      <c r="H27" s="49"/>
      <c r="I27" s="84">
        <f>SUM(I10:I26)</f>
        <v>4669825303.5</v>
      </c>
      <c r="J27" s="52"/>
    </row>
    <row r="28" spans="2:11" ht="15.75" thickBot="1" x14ac:dyDescent="0.3">
      <c r="B28" s="137" t="s">
        <v>135</v>
      </c>
      <c r="C28" s="138"/>
      <c r="D28" s="138"/>
      <c r="E28" s="138"/>
      <c r="F28" s="138"/>
      <c r="G28" s="139"/>
      <c r="H28" s="140"/>
      <c r="I28" s="141">
        <f>'Anexo II - Educação'!I54+'Anexo II - Saúde'!I111+'Anexo II - Cultura'!I129+'Anexo II - Lazer'!I71+'Anexo II - Assistência'!I62+'Anexo II - Ações Transv.'!I27</f>
        <v>10271669851</v>
      </c>
      <c r="J28" s="52"/>
    </row>
  </sheetData>
  <mergeCells count="8">
    <mergeCell ref="B10:B26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E4414-B9D5-4335-8CD1-9BF4A89998BB}">
  <sheetPr>
    <tabColor rgb="FFE6AF00"/>
  </sheetPr>
  <dimension ref="A1:J16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6384" width="9.140625" style="56"/>
  </cols>
  <sheetData>
    <row r="1" spans="1:10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</row>
    <row r="2" spans="1:10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</row>
    <row r="3" spans="1:10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</row>
    <row r="4" spans="1:10" ht="20.100000000000001" customHeight="1" x14ac:dyDescent="0.25">
      <c r="B4" s="3"/>
      <c r="C4" s="1"/>
      <c r="D4" s="113" t="s">
        <v>136</v>
      </c>
      <c r="E4" s="113"/>
      <c r="F4" s="113"/>
      <c r="G4" s="113"/>
      <c r="H4" s="113"/>
      <c r="I4" s="114"/>
    </row>
    <row r="5" spans="1:10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</row>
    <row r="6" spans="1:10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</row>
    <row r="7" spans="1:10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</row>
    <row r="8" spans="1:10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</row>
    <row r="9" spans="1:10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</row>
    <row r="10" spans="1:10" ht="15" customHeight="1" x14ac:dyDescent="0.25">
      <c r="B10" s="169" t="s">
        <v>49</v>
      </c>
      <c r="C10" s="42" t="s">
        <v>118</v>
      </c>
      <c r="D10" s="42" t="s">
        <v>138</v>
      </c>
      <c r="E10" s="23" t="s">
        <v>139</v>
      </c>
      <c r="F10" s="23" t="s">
        <v>121</v>
      </c>
      <c r="G10" s="117">
        <v>28</v>
      </c>
      <c r="H10" s="118" t="s">
        <v>20</v>
      </c>
      <c r="I10" s="26">
        <v>9537728</v>
      </c>
      <c r="J10" s="1"/>
    </row>
    <row r="11" spans="1:10" x14ac:dyDescent="0.25">
      <c r="B11" s="187"/>
      <c r="C11" s="76"/>
      <c r="D11" s="76"/>
      <c r="E11" s="30"/>
      <c r="F11" s="30"/>
      <c r="G11" s="120"/>
      <c r="H11" s="121" t="s">
        <v>21</v>
      </c>
      <c r="I11" s="122">
        <v>17918872</v>
      </c>
      <c r="J11" s="1"/>
    </row>
    <row r="12" spans="1:10" x14ac:dyDescent="0.25">
      <c r="B12" s="187"/>
      <c r="C12" s="76"/>
      <c r="D12" s="76"/>
      <c r="E12" s="30"/>
      <c r="F12" s="30"/>
      <c r="G12" s="129"/>
      <c r="H12" s="121" t="s">
        <v>22</v>
      </c>
      <c r="I12" s="122">
        <v>27800</v>
      </c>
      <c r="J12" s="1"/>
    </row>
    <row r="13" spans="1:10" ht="15" customHeight="1" x14ac:dyDescent="0.25">
      <c r="B13" s="187"/>
      <c r="C13" s="76"/>
      <c r="D13" s="76"/>
      <c r="E13" s="40" t="s">
        <v>140</v>
      </c>
      <c r="F13" s="40" t="s">
        <v>121</v>
      </c>
      <c r="G13" s="126">
        <v>28</v>
      </c>
      <c r="H13" s="127" t="s">
        <v>20</v>
      </c>
      <c r="I13" s="128">
        <v>40800377</v>
      </c>
      <c r="J13" s="1"/>
    </row>
    <row r="14" spans="1:10" x14ac:dyDescent="0.25">
      <c r="B14" s="187"/>
      <c r="C14" s="76"/>
      <c r="D14" s="76"/>
      <c r="E14" s="30"/>
      <c r="F14" s="30"/>
      <c r="G14" s="129"/>
      <c r="H14" s="121" t="s">
        <v>21</v>
      </c>
      <c r="I14" s="122">
        <v>14962582</v>
      </c>
      <c r="J14" s="1"/>
    </row>
    <row r="15" spans="1:10" ht="15.75" thickBot="1" x14ac:dyDescent="0.3">
      <c r="B15" s="187"/>
      <c r="C15" s="76"/>
      <c r="D15" s="76"/>
      <c r="E15" s="30"/>
      <c r="F15" s="30"/>
      <c r="G15" s="129"/>
      <c r="H15" s="121" t="s">
        <v>22</v>
      </c>
      <c r="I15" s="122">
        <v>338542</v>
      </c>
      <c r="J15" s="1"/>
    </row>
    <row r="16" spans="1:10" ht="15.75" thickBot="1" x14ac:dyDescent="0.3">
      <c r="B16" s="136" t="s">
        <v>141</v>
      </c>
      <c r="C16" s="82"/>
      <c r="D16" s="82"/>
      <c r="E16" s="82"/>
      <c r="F16" s="82"/>
      <c r="G16" s="110"/>
      <c r="H16" s="49"/>
      <c r="I16" s="84">
        <f>SUM(I10:I15)</f>
        <v>83585901</v>
      </c>
    </row>
  </sheetData>
  <mergeCells count="8">
    <mergeCell ref="B10:B15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FC3E0-803D-45D7-AE06-B4B1D3FF2C97}">
  <sheetPr>
    <tabColor rgb="FFE6AF00"/>
  </sheetPr>
  <dimension ref="A1:K24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142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x14ac:dyDescent="0.25">
      <c r="B10" s="187" t="s">
        <v>49</v>
      </c>
      <c r="C10" s="76" t="s">
        <v>118</v>
      </c>
      <c r="D10" s="42" t="s">
        <v>143</v>
      </c>
      <c r="E10" s="23" t="s">
        <v>144</v>
      </c>
      <c r="F10" s="23" t="s">
        <v>121</v>
      </c>
      <c r="G10" s="133">
        <v>28</v>
      </c>
      <c r="H10" s="118" t="s">
        <v>20</v>
      </c>
      <c r="I10" s="134">
        <v>100612968</v>
      </c>
      <c r="J10" s="119"/>
      <c r="K10" s="1"/>
    </row>
    <row r="11" spans="1:11" x14ac:dyDescent="0.25">
      <c r="B11" s="187"/>
      <c r="C11" s="76"/>
      <c r="D11" s="76"/>
      <c r="E11" s="30"/>
      <c r="F11" s="30"/>
      <c r="G11" s="129"/>
      <c r="H11" s="121" t="s">
        <v>21</v>
      </c>
      <c r="I11" s="122">
        <v>79951514</v>
      </c>
      <c r="J11" s="119"/>
      <c r="K11" s="1"/>
    </row>
    <row r="12" spans="1:11" x14ac:dyDescent="0.25">
      <c r="B12" s="187"/>
      <c r="C12" s="76"/>
      <c r="D12" s="76"/>
      <c r="E12" s="30"/>
      <c r="F12" s="30"/>
      <c r="G12" s="129"/>
      <c r="H12" s="121" t="s">
        <v>22</v>
      </c>
      <c r="I12" s="122">
        <v>58382268</v>
      </c>
      <c r="J12" s="119"/>
      <c r="K12" s="1"/>
    </row>
    <row r="13" spans="1:11" x14ac:dyDescent="0.25">
      <c r="B13" s="187"/>
      <c r="C13" s="76"/>
      <c r="D13" s="76"/>
      <c r="E13" s="30"/>
      <c r="F13" s="30"/>
      <c r="G13" s="129"/>
      <c r="H13" s="121" t="s">
        <v>44</v>
      </c>
      <c r="I13" s="122">
        <v>10008000</v>
      </c>
      <c r="J13" s="119"/>
      <c r="K13" s="1"/>
    </row>
    <row r="14" spans="1:11" x14ac:dyDescent="0.25">
      <c r="B14" s="187"/>
      <c r="C14" s="76"/>
      <c r="D14" s="76"/>
      <c r="E14" s="40" t="s">
        <v>145</v>
      </c>
      <c r="F14" s="40" t="s">
        <v>121</v>
      </c>
      <c r="G14" s="126">
        <v>28</v>
      </c>
      <c r="H14" s="127" t="s">
        <v>20</v>
      </c>
      <c r="I14" s="128">
        <v>34694632</v>
      </c>
      <c r="J14" s="119"/>
      <c r="K14" s="1"/>
    </row>
    <row r="15" spans="1:11" x14ac:dyDescent="0.25">
      <c r="B15" s="187"/>
      <c r="C15" s="76"/>
      <c r="D15" s="76"/>
      <c r="E15" s="30"/>
      <c r="F15" s="30"/>
      <c r="G15" s="129"/>
      <c r="H15" s="121" t="s">
        <v>21</v>
      </c>
      <c r="I15" s="122">
        <v>43765756</v>
      </c>
      <c r="J15" s="119"/>
      <c r="K15" s="1"/>
    </row>
    <row r="16" spans="1:11" x14ac:dyDescent="0.25">
      <c r="B16" s="187"/>
      <c r="C16" s="76"/>
      <c r="D16" s="76"/>
      <c r="E16" s="36"/>
      <c r="F16" s="36"/>
      <c r="G16" s="123"/>
      <c r="H16" s="124" t="s">
        <v>22</v>
      </c>
      <c r="I16" s="125">
        <v>10139</v>
      </c>
      <c r="J16" s="119"/>
      <c r="K16" s="1"/>
    </row>
    <row r="17" spans="2:11" x14ac:dyDescent="0.25">
      <c r="B17" s="187"/>
      <c r="C17" s="76"/>
      <c r="D17" s="76"/>
      <c r="E17" s="40" t="s">
        <v>146</v>
      </c>
      <c r="F17" s="40" t="s">
        <v>121</v>
      </c>
      <c r="G17" s="142">
        <v>44803</v>
      </c>
      <c r="H17" s="127" t="s">
        <v>20</v>
      </c>
      <c r="I17" s="128">
        <v>120333538</v>
      </c>
      <c r="J17" s="119"/>
      <c r="K17" s="1"/>
    </row>
    <row r="18" spans="2:11" x14ac:dyDescent="0.25">
      <c r="B18" s="187"/>
      <c r="C18" s="76"/>
      <c r="D18" s="76"/>
      <c r="E18" s="30"/>
      <c r="F18" s="30"/>
      <c r="G18" s="129"/>
      <c r="H18" s="121" t="s">
        <v>21</v>
      </c>
      <c r="I18" s="122">
        <v>149256926</v>
      </c>
      <c r="J18" s="119"/>
      <c r="K18" s="1"/>
    </row>
    <row r="19" spans="2:11" x14ac:dyDescent="0.25">
      <c r="B19" s="187"/>
      <c r="C19" s="76"/>
      <c r="D19" s="76"/>
      <c r="E19" s="36"/>
      <c r="F19" s="36"/>
      <c r="G19" s="123"/>
      <c r="H19" s="124" t="s">
        <v>22</v>
      </c>
      <c r="I19" s="125">
        <v>60671</v>
      </c>
      <c r="J19" s="119"/>
      <c r="K19" s="1"/>
    </row>
    <row r="20" spans="2:11" ht="24" x14ac:dyDescent="0.25">
      <c r="B20" s="187"/>
      <c r="C20" s="76"/>
      <c r="D20" s="76"/>
      <c r="E20" s="40" t="s">
        <v>147</v>
      </c>
      <c r="F20" s="40" t="s">
        <v>121</v>
      </c>
      <c r="G20" s="126">
        <v>28</v>
      </c>
      <c r="H20" s="127" t="s">
        <v>20</v>
      </c>
      <c r="I20" s="128">
        <v>141144524</v>
      </c>
      <c r="J20" s="119"/>
      <c r="K20" s="1"/>
    </row>
    <row r="21" spans="2:11" x14ac:dyDescent="0.25">
      <c r="B21" s="187"/>
      <c r="C21" s="76"/>
      <c r="D21" s="76"/>
      <c r="E21" s="30"/>
      <c r="F21" s="30"/>
      <c r="G21" s="129"/>
      <c r="H21" s="121" t="s">
        <v>21</v>
      </c>
      <c r="I21" s="122">
        <v>68943039</v>
      </c>
      <c r="J21" s="119"/>
      <c r="K21" s="1"/>
    </row>
    <row r="22" spans="2:11" x14ac:dyDescent="0.25">
      <c r="B22" s="187"/>
      <c r="C22" s="76"/>
      <c r="D22" s="76"/>
      <c r="E22" s="36"/>
      <c r="F22" s="36"/>
      <c r="G22" s="123"/>
      <c r="H22" s="124" t="s">
        <v>22</v>
      </c>
      <c r="I22" s="125">
        <v>4428761</v>
      </c>
      <c r="J22" s="119"/>
      <c r="K22" s="1"/>
    </row>
    <row r="23" spans="2:11" ht="15.75" thickBot="1" x14ac:dyDescent="0.3">
      <c r="B23" s="187"/>
      <c r="C23" s="76"/>
      <c r="D23" s="76"/>
      <c r="E23" s="40" t="s">
        <v>148</v>
      </c>
      <c r="F23" s="40" t="s">
        <v>121</v>
      </c>
      <c r="G23" s="126">
        <v>28</v>
      </c>
      <c r="H23" s="121" t="s">
        <v>21</v>
      </c>
      <c r="I23" s="122">
        <v>3065485</v>
      </c>
      <c r="J23" s="119"/>
      <c r="K23" s="1"/>
    </row>
    <row r="24" spans="2:11" ht="15.75" thickBot="1" x14ac:dyDescent="0.3">
      <c r="B24" s="136" t="s">
        <v>149</v>
      </c>
      <c r="C24" s="82"/>
      <c r="D24" s="82"/>
      <c r="E24" s="82"/>
      <c r="F24" s="82"/>
      <c r="G24" s="110"/>
      <c r="H24" s="49"/>
      <c r="I24" s="84">
        <f>SUM(I10:I23)</f>
        <v>814658221</v>
      </c>
      <c r="J24" s="52"/>
    </row>
  </sheetData>
  <mergeCells count="8">
    <mergeCell ref="B10:B23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BBEB6-EE11-46E5-B857-DB1F75D0BB8A}">
  <sheetPr>
    <tabColor rgb="FFE6AF00"/>
  </sheetPr>
  <dimension ref="A1:K20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150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76" t="s">
        <v>118</v>
      </c>
      <c r="D10" s="42" t="s">
        <v>151</v>
      </c>
      <c r="E10" s="23" t="s">
        <v>152</v>
      </c>
      <c r="F10" s="23" t="s">
        <v>121</v>
      </c>
      <c r="G10" s="133">
        <v>38</v>
      </c>
      <c r="H10" s="118" t="s">
        <v>20</v>
      </c>
      <c r="I10" s="134">
        <v>24542853</v>
      </c>
      <c r="J10" s="119"/>
      <c r="K10" s="1"/>
    </row>
    <row r="11" spans="1:11" x14ac:dyDescent="0.25">
      <c r="B11" s="187"/>
      <c r="C11" s="76"/>
      <c r="D11" s="76"/>
      <c r="E11" s="30"/>
      <c r="F11" s="30"/>
      <c r="G11" s="129"/>
      <c r="H11" s="121" t="s">
        <v>21</v>
      </c>
      <c r="I11" s="122">
        <v>94237927</v>
      </c>
      <c r="J11" s="119"/>
      <c r="K11" s="1"/>
    </row>
    <row r="12" spans="1:11" x14ac:dyDescent="0.25">
      <c r="B12" s="187"/>
      <c r="C12" s="76"/>
      <c r="D12" s="76"/>
      <c r="E12" s="36"/>
      <c r="F12" s="36"/>
      <c r="G12" s="123"/>
      <c r="H12" s="124" t="s">
        <v>22</v>
      </c>
      <c r="I12" s="125">
        <v>4005961</v>
      </c>
      <c r="J12" s="119"/>
      <c r="K12" s="1"/>
    </row>
    <row r="13" spans="1:11" ht="24" x14ac:dyDescent="0.25">
      <c r="B13" s="187"/>
      <c r="C13" s="76"/>
      <c r="D13" s="76"/>
      <c r="E13" s="30" t="s">
        <v>153</v>
      </c>
      <c r="F13" s="30" t="s">
        <v>121</v>
      </c>
      <c r="G13" s="129">
        <v>10</v>
      </c>
      <c r="H13" s="121" t="s">
        <v>21</v>
      </c>
      <c r="I13" s="122">
        <v>14149987</v>
      </c>
      <c r="J13" s="119"/>
      <c r="K13" s="1"/>
    </row>
    <row r="14" spans="1:11" ht="15.75" thickBot="1" x14ac:dyDescent="0.3">
      <c r="B14" s="187"/>
      <c r="C14" s="76"/>
      <c r="D14" s="76"/>
      <c r="E14" s="30"/>
      <c r="F14" s="30"/>
      <c r="G14" s="129"/>
      <c r="H14" s="121" t="s">
        <v>22</v>
      </c>
      <c r="I14" s="122">
        <v>200000</v>
      </c>
      <c r="J14" s="119"/>
      <c r="K14" s="1"/>
    </row>
    <row r="15" spans="1:11" ht="24.75" customHeight="1" x14ac:dyDescent="0.25">
      <c r="B15" s="187"/>
      <c r="C15" s="76"/>
      <c r="D15" s="42" t="s">
        <v>154</v>
      </c>
      <c r="E15" s="23" t="s">
        <v>155</v>
      </c>
      <c r="F15" s="23" t="s">
        <v>121</v>
      </c>
      <c r="G15" s="133">
        <v>1188</v>
      </c>
      <c r="H15" s="118" t="s">
        <v>20</v>
      </c>
      <c r="I15" s="134">
        <v>8699797</v>
      </c>
      <c r="J15" s="119"/>
      <c r="K15" s="1"/>
    </row>
    <row r="16" spans="1:11" x14ac:dyDescent="0.25">
      <c r="B16" s="187"/>
      <c r="C16" s="76"/>
      <c r="D16" s="76"/>
      <c r="E16" s="30"/>
      <c r="F16" s="30"/>
      <c r="G16" s="129"/>
      <c r="H16" s="121" t="s">
        <v>21</v>
      </c>
      <c r="I16" s="122">
        <v>21884192</v>
      </c>
      <c r="J16" s="119"/>
      <c r="K16" s="1"/>
    </row>
    <row r="17" spans="2:11" x14ac:dyDescent="0.25">
      <c r="B17" s="187"/>
      <c r="C17" s="76"/>
      <c r="D17" s="76"/>
      <c r="E17" s="36"/>
      <c r="F17" s="36"/>
      <c r="G17" s="123"/>
      <c r="H17" s="124" t="s">
        <v>22</v>
      </c>
      <c r="I17" s="125">
        <v>22642077</v>
      </c>
      <c r="J17" s="119"/>
      <c r="K17" s="1"/>
    </row>
    <row r="18" spans="2:11" ht="24.75" customHeight="1" x14ac:dyDescent="0.25">
      <c r="B18" s="187"/>
      <c r="C18" s="76"/>
      <c r="D18" s="76"/>
      <c r="E18" s="40" t="s">
        <v>156</v>
      </c>
      <c r="F18" s="40" t="s">
        <v>121</v>
      </c>
      <c r="G18" s="126">
        <v>418</v>
      </c>
      <c r="H18" s="127" t="s">
        <v>20</v>
      </c>
      <c r="I18" s="128">
        <v>219324</v>
      </c>
      <c r="J18" s="119"/>
      <c r="K18" s="1"/>
    </row>
    <row r="19" spans="2:11" ht="15.75" thickBot="1" x14ac:dyDescent="0.3">
      <c r="B19" s="187"/>
      <c r="C19" s="76"/>
      <c r="D19" s="76"/>
      <c r="E19" s="30"/>
      <c r="F19" s="30"/>
      <c r="G19" s="129"/>
      <c r="H19" s="121" t="s">
        <v>21</v>
      </c>
      <c r="I19" s="122">
        <v>7189596</v>
      </c>
      <c r="J19" s="119"/>
      <c r="K19" s="1"/>
    </row>
    <row r="20" spans="2:11" ht="15.75" thickBot="1" x14ac:dyDescent="0.3">
      <c r="B20" s="136" t="s">
        <v>157</v>
      </c>
      <c r="C20" s="82"/>
      <c r="D20" s="82"/>
      <c r="E20" s="82"/>
      <c r="F20" s="82"/>
      <c r="G20" s="110"/>
      <c r="H20" s="49"/>
      <c r="I20" s="84">
        <f>SUM(I10:I19)</f>
        <v>197771714</v>
      </c>
      <c r="J20" s="52"/>
    </row>
  </sheetData>
  <mergeCells count="8">
    <mergeCell ref="B10:B19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6A3F3-CF1C-415E-9711-257AA4DF5DE7}">
  <sheetPr>
    <tabColor rgb="FFE6AF00"/>
  </sheetPr>
  <dimension ref="A1:K15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158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76" t="s">
        <v>118</v>
      </c>
      <c r="D10" s="42" t="s">
        <v>159</v>
      </c>
      <c r="E10" s="23" t="s">
        <v>160</v>
      </c>
      <c r="F10" s="23" t="s">
        <v>121</v>
      </c>
      <c r="G10" s="133">
        <v>28</v>
      </c>
      <c r="H10" s="118" t="s">
        <v>20</v>
      </c>
      <c r="I10" s="134">
        <v>11211767</v>
      </c>
      <c r="J10" s="119"/>
      <c r="K10" s="1"/>
    </row>
    <row r="11" spans="1:11" x14ac:dyDescent="0.25">
      <c r="B11" s="187"/>
      <c r="C11" s="76"/>
      <c r="D11" s="76"/>
      <c r="E11" s="30"/>
      <c r="F11" s="30"/>
      <c r="G11" s="129"/>
      <c r="H11" s="121" t="s">
        <v>21</v>
      </c>
      <c r="I11" s="122">
        <v>17776614</v>
      </c>
      <c r="J11" s="119"/>
      <c r="K11" s="1"/>
    </row>
    <row r="12" spans="1:11" x14ac:dyDescent="0.25">
      <c r="B12" s="187"/>
      <c r="C12" s="76"/>
      <c r="D12" s="76"/>
      <c r="E12" s="30"/>
      <c r="F12" s="30"/>
      <c r="G12" s="129"/>
      <c r="H12" s="121" t="s">
        <v>22</v>
      </c>
      <c r="I12" s="122">
        <v>236969119</v>
      </c>
      <c r="J12" s="119"/>
      <c r="K12" s="1"/>
    </row>
    <row r="13" spans="1:11" ht="15.75" thickBot="1" x14ac:dyDescent="0.3">
      <c r="B13" s="187"/>
      <c r="C13" s="76"/>
      <c r="D13" s="99"/>
      <c r="E13" s="78"/>
      <c r="F13" s="78"/>
      <c r="G13" s="130"/>
      <c r="H13" s="131" t="s">
        <v>44</v>
      </c>
      <c r="I13" s="132">
        <v>16655366</v>
      </c>
      <c r="J13" s="119"/>
      <c r="K13" s="1"/>
    </row>
    <row r="14" spans="1:11" ht="15.75" thickBot="1" x14ac:dyDescent="0.3">
      <c r="B14" s="136" t="s">
        <v>161</v>
      </c>
      <c r="C14" s="82"/>
      <c r="D14" s="82"/>
      <c r="E14" s="82"/>
      <c r="F14" s="82"/>
      <c r="G14" s="110"/>
      <c r="H14" s="49"/>
      <c r="I14" s="84">
        <f>SUM(I10:I13)</f>
        <v>282612866</v>
      </c>
      <c r="J14" s="52"/>
    </row>
    <row r="15" spans="1:11" ht="15.75" thickBot="1" x14ac:dyDescent="0.3">
      <c r="B15" s="136" t="s">
        <v>162</v>
      </c>
      <c r="C15" s="82"/>
      <c r="D15" s="82"/>
      <c r="E15" s="82"/>
      <c r="F15" s="82"/>
      <c r="G15" s="110"/>
      <c r="H15" s="49"/>
      <c r="I15" s="84">
        <f>'Anexo II - Gestão ADM'!I16+'Anexo II - Ativ. ADM'!I24+'Anexo II - Gestão Imov.'!I20+'Anexo II - Mod. Melh. ADM'!I14</f>
        <v>1378628702</v>
      </c>
      <c r="J15" s="52"/>
    </row>
  </sheetData>
  <mergeCells count="8">
    <mergeCell ref="B10:B13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C60CC-196E-440D-9527-48E702FDE083}">
  <sheetPr>
    <tabColor theme="8" tint="-0.499984740745262"/>
  </sheetPr>
  <dimension ref="A1:K18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163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143" t="s">
        <v>5</v>
      </c>
      <c r="E6" s="113"/>
      <c r="F6" s="113"/>
      <c r="G6" s="113"/>
      <c r="H6" s="113"/>
      <c r="I6" s="114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76" t="s">
        <v>118</v>
      </c>
      <c r="D10" s="42" t="s">
        <v>164</v>
      </c>
      <c r="E10" s="23" t="s">
        <v>165</v>
      </c>
      <c r="F10" s="23" t="s">
        <v>121</v>
      </c>
      <c r="G10" s="133">
        <v>28</v>
      </c>
      <c r="H10" s="118" t="s">
        <v>20</v>
      </c>
      <c r="I10" s="134">
        <v>86742822</v>
      </c>
      <c r="J10" s="119"/>
      <c r="K10" s="1"/>
    </row>
    <row r="11" spans="1:11" x14ac:dyDescent="0.25">
      <c r="B11" s="187"/>
      <c r="C11" s="76"/>
      <c r="D11" s="76"/>
      <c r="E11" s="30"/>
      <c r="F11" s="30"/>
      <c r="G11" s="129"/>
      <c r="H11" s="121" t="s">
        <v>21</v>
      </c>
      <c r="I11" s="122">
        <v>180866177</v>
      </c>
      <c r="J11" s="119"/>
      <c r="K11" s="1"/>
    </row>
    <row r="12" spans="1:11" ht="15.75" thickBot="1" x14ac:dyDescent="0.3">
      <c r="B12" s="187"/>
      <c r="C12" s="76"/>
      <c r="D12" s="76"/>
      <c r="E12" s="36"/>
      <c r="F12" s="36"/>
      <c r="G12" s="123"/>
      <c r="H12" s="124" t="s">
        <v>22</v>
      </c>
      <c r="I12" s="125">
        <v>34876157</v>
      </c>
      <c r="J12" s="119"/>
      <c r="K12" s="1"/>
    </row>
    <row r="13" spans="1:11" ht="16.5" customHeight="1" thickBot="1" x14ac:dyDescent="0.3">
      <c r="B13" s="136" t="s">
        <v>166</v>
      </c>
      <c r="C13" s="82"/>
      <c r="D13" s="82"/>
      <c r="E13" s="82"/>
      <c r="F13" s="82"/>
      <c r="G13" s="110"/>
      <c r="H13" s="49"/>
      <c r="I13" s="84">
        <f>SUM(I10:I12)</f>
        <v>302485156</v>
      </c>
      <c r="J13" s="52"/>
    </row>
    <row r="14" spans="1:11" ht="16.5" customHeight="1" thickBot="1" x14ac:dyDescent="0.3">
      <c r="B14" s="136" t="s">
        <v>167</v>
      </c>
      <c r="C14" s="82"/>
      <c r="D14" s="82"/>
      <c r="E14" s="82"/>
      <c r="F14" s="82"/>
      <c r="G14" s="110"/>
      <c r="H14" s="49"/>
      <c r="I14" s="84">
        <f>I13</f>
        <v>302485156</v>
      </c>
      <c r="J14" s="52"/>
    </row>
    <row r="15" spans="1:11" ht="16.5" customHeight="1" x14ac:dyDescent="0.25"/>
    <row r="16" spans="1:11" ht="16.5" customHeight="1" x14ac:dyDescent="0.25"/>
    <row r="17" ht="16.5" customHeight="1" x14ac:dyDescent="0.25"/>
    <row r="18" ht="16.5" customHeight="1" x14ac:dyDescent="0.25"/>
  </sheetData>
  <mergeCells count="8">
    <mergeCell ref="B10:B12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43FDB-4F67-4DD0-9EFB-0CBA69A860BB}">
  <sheetPr>
    <tabColor theme="9" tint="-0.499984740745262"/>
  </sheetPr>
  <dimension ref="A1:K13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168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76" t="s">
        <v>118</v>
      </c>
      <c r="D10" s="42" t="s">
        <v>169</v>
      </c>
      <c r="E10" s="23" t="s">
        <v>169</v>
      </c>
      <c r="F10" s="23" t="s">
        <v>121</v>
      </c>
      <c r="G10" s="133">
        <v>28</v>
      </c>
      <c r="H10" s="118" t="s">
        <v>20</v>
      </c>
      <c r="I10" s="134">
        <v>104872497</v>
      </c>
      <c r="J10" s="119"/>
      <c r="K10" s="1"/>
    </row>
    <row r="11" spans="1:11" x14ac:dyDescent="0.25">
      <c r="B11" s="187"/>
      <c r="C11" s="76"/>
      <c r="D11" s="76"/>
      <c r="E11" s="30"/>
      <c r="F11" s="30"/>
      <c r="G11" s="129"/>
      <c r="H11" s="121" t="s">
        <v>21</v>
      </c>
      <c r="I11" s="122">
        <v>56435168</v>
      </c>
      <c r="J11" s="119"/>
      <c r="K11" s="1"/>
    </row>
    <row r="12" spans="1:11" ht="15.75" thickBot="1" x14ac:dyDescent="0.3">
      <c r="B12" s="187"/>
      <c r="C12" s="76"/>
      <c r="D12" s="76"/>
      <c r="E12" s="36"/>
      <c r="F12" s="36"/>
      <c r="G12" s="123"/>
      <c r="H12" s="124" t="s">
        <v>22</v>
      </c>
      <c r="I12" s="125">
        <v>28282550</v>
      </c>
      <c r="J12" s="119"/>
      <c r="K12" s="1"/>
    </row>
    <row r="13" spans="1:11" ht="15.75" thickBot="1" x14ac:dyDescent="0.3">
      <c r="B13" s="136" t="s">
        <v>170</v>
      </c>
      <c r="C13" s="82"/>
      <c r="D13" s="82"/>
      <c r="E13" s="82"/>
      <c r="F13" s="82"/>
      <c r="G13" s="110"/>
      <c r="H13" s="49"/>
      <c r="I13" s="84">
        <v>189590215</v>
      </c>
      <c r="J13" s="52"/>
    </row>
  </sheetData>
  <mergeCells count="8">
    <mergeCell ref="B10:B12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30945-4A70-479F-AA4B-AA9BABA9D795}">
  <sheetPr>
    <tabColor theme="9" tint="-0.499984740745262"/>
  </sheetPr>
  <dimension ref="A1:K18"/>
  <sheetViews>
    <sheetView showGridLines="0" view="pageBreakPreview" zoomScale="70" zoomScaleNormal="80" zoomScaleSheetLayoutView="7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171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76" t="s">
        <v>118</v>
      </c>
      <c r="D10" s="42" t="s">
        <v>172</v>
      </c>
      <c r="E10" s="23" t="s">
        <v>173</v>
      </c>
      <c r="F10" s="23" t="s">
        <v>121</v>
      </c>
      <c r="G10" s="133">
        <v>28</v>
      </c>
      <c r="H10" s="118" t="s">
        <v>174</v>
      </c>
      <c r="I10" s="134">
        <v>460686611</v>
      </c>
      <c r="J10" s="119"/>
      <c r="K10" s="1"/>
    </row>
    <row r="11" spans="1:11" x14ac:dyDescent="0.25">
      <c r="B11" s="187"/>
      <c r="C11" s="76"/>
      <c r="D11" s="76"/>
      <c r="E11" s="36"/>
      <c r="F11" s="36"/>
      <c r="G11" s="123"/>
      <c r="H11" s="124" t="s">
        <v>21</v>
      </c>
      <c r="I11" s="125">
        <v>10000</v>
      </c>
      <c r="J11" s="119"/>
      <c r="K11" s="1"/>
    </row>
    <row r="12" spans="1:11" x14ac:dyDescent="0.25">
      <c r="B12" s="187"/>
      <c r="C12" s="76"/>
      <c r="D12" s="76"/>
      <c r="E12" s="72" t="s">
        <v>175</v>
      </c>
      <c r="F12" s="72" t="s">
        <v>121</v>
      </c>
      <c r="G12" s="144">
        <v>28</v>
      </c>
      <c r="H12" s="145" t="s">
        <v>21</v>
      </c>
      <c r="I12" s="146">
        <v>307300012</v>
      </c>
      <c r="J12" s="28"/>
      <c r="K12" s="1"/>
    </row>
    <row r="13" spans="1:11" ht="24" x14ac:dyDescent="0.25">
      <c r="B13" s="187"/>
      <c r="C13" s="76"/>
      <c r="D13" s="76"/>
      <c r="E13" s="72" t="s">
        <v>176</v>
      </c>
      <c r="F13" s="72" t="s">
        <v>121</v>
      </c>
      <c r="G13" s="147">
        <v>28</v>
      </c>
      <c r="H13" s="145" t="s">
        <v>21</v>
      </c>
      <c r="I13" s="146">
        <v>194349</v>
      </c>
      <c r="J13" s="28"/>
      <c r="K13" s="1"/>
    </row>
    <row r="14" spans="1:11" x14ac:dyDescent="0.25">
      <c r="B14" s="187"/>
      <c r="C14" s="76"/>
      <c r="D14" s="76"/>
      <c r="E14" s="40" t="s">
        <v>177</v>
      </c>
      <c r="F14" s="40" t="s">
        <v>121</v>
      </c>
      <c r="G14" s="148">
        <v>1</v>
      </c>
      <c r="H14" s="127" t="s">
        <v>20</v>
      </c>
      <c r="I14" s="128">
        <v>6253172</v>
      </c>
      <c r="J14" s="28"/>
      <c r="K14" s="1"/>
    </row>
    <row r="15" spans="1:11" x14ac:dyDescent="0.25">
      <c r="B15" s="187"/>
      <c r="C15" s="76"/>
      <c r="D15" s="76"/>
      <c r="E15" s="30"/>
      <c r="F15" s="30"/>
      <c r="G15" s="120"/>
      <c r="H15" s="121" t="s">
        <v>21</v>
      </c>
      <c r="I15" s="122">
        <v>8827689</v>
      </c>
      <c r="J15" s="28"/>
      <c r="K15" s="1"/>
    </row>
    <row r="16" spans="1:11" ht="15.75" thickBot="1" x14ac:dyDescent="0.3">
      <c r="B16" s="187"/>
      <c r="C16" s="76"/>
      <c r="D16" s="76"/>
      <c r="E16" s="36"/>
      <c r="F16" s="36"/>
      <c r="G16" s="135"/>
      <c r="H16" s="124" t="s">
        <v>22</v>
      </c>
      <c r="I16" s="125">
        <v>48105</v>
      </c>
      <c r="J16" s="28"/>
      <c r="K16" s="1"/>
    </row>
    <row r="17" spans="2:10" ht="15.75" thickBot="1" x14ac:dyDescent="0.3">
      <c r="B17" s="136" t="s">
        <v>178</v>
      </c>
      <c r="C17" s="82"/>
      <c r="D17" s="82"/>
      <c r="E17" s="82"/>
      <c r="F17" s="82"/>
      <c r="G17" s="110"/>
      <c r="H17" s="49"/>
      <c r="I17" s="84">
        <f>SUM(I10:I16)</f>
        <v>783319938</v>
      </c>
      <c r="J17" s="52"/>
    </row>
    <row r="18" spans="2:10" ht="15.75" thickBot="1" x14ac:dyDescent="0.3">
      <c r="B18" s="136" t="s">
        <v>179</v>
      </c>
      <c r="C18" s="82"/>
      <c r="D18" s="82"/>
      <c r="E18" s="82"/>
      <c r="F18" s="82"/>
      <c r="G18" s="110"/>
      <c r="H18" s="49"/>
      <c r="I18" s="84">
        <f>I17+'Anexo II - Planej.'!I13</f>
        <v>972910153</v>
      </c>
      <c r="J18" s="52"/>
    </row>
  </sheetData>
  <mergeCells count="8">
    <mergeCell ref="B10:B16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CE5B7-6DD3-4935-B701-6D3A16192E19}">
  <sheetPr>
    <tabColor rgb="FF00B050"/>
  </sheetPr>
  <dimension ref="A1:K15"/>
  <sheetViews>
    <sheetView showGridLines="0" view="pageBreakPreview" zoomScale="70" zoomScaleNormal="80" zoomScaleSheetLayoutView="7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180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42" t="s">
        <v>181</v>
      </c>
      <c r="D10" s="42" t="s">
        <v>182</v>
      </c>
      <c r="E10" s="23" t="s">
        <v>183</v>
      </c>
      <c r="F10" s="23" t="s">
        <v>121</v>
      </c>
      <c r="G10" s="117">
        <v>14913</v>
      </c>
      <c r="H10" s="118" t="s">
        <v>20</v>
      </c>
      <c r="I10" s="134">
        <v>3911597</v>
      </c>
      <c r="J10" s="28"/>
      <c r="K10" s="1"/>
    </row>
    <row r="11" spans="1:11" x14ac:dyDescent="0.25">
      <c r="B11" s="187"/>
      <c r="C11" s="76"/>
      <c r="D11" s="76"/>
      <c r="E11" s="36"/>
      <c r="F11" s="36"/>
      <c r="G11" s="135"/>
      <c r="H11" s="124" t="s">
        <v>21</v>
      </c>
      <c r="I11" s="125">
        <v>36380851</v>
      </c>
      <c r="J11" s="28"/>
      <c r="K11" s="1"/>
    </row>
    <row r="12" spans="1:11" ht="24" x14ac:dyDescent="0.25">
      <c r="B12" s="187"/>
      <c r="C12" s="76"/>
      <c r="D12" s="76"/>
      <c r="E12" s="40" t="s">
        <v>184</v>
      </c>
      <c r="F12" s="40" t="s">
        <v>121</v>
      </c>
      <c r="G12" s="148">
        <v>28173</v>
      </c>
      <c r="H12" s="127" t="s">
        <v>20</v>
      </c>
      <c r="I12" s="128">
        <v>345570</v>
      </c>
      <c r="J12" s="28"/>
      <c r="K12" s="1"/>
    </row>
    <row r="13" spans="1:11" ht="15" customHeight="1" thickBot="1" x14ac:dyDescent="0.3">
      <c r="B13" s="187"/>
      <c r="C13" s="76"/>
      <c r="D13" s="76"/>
      <c r="E13" s="36"/>
      <c r="F13" s="36"/>
      <c r="G13" s="135"/>
      <c r="H13" s="124" t="s">
        <v>21</v>
      </c>
      <c r="I13" s="125">
        <v>50433477</v>
      </c>
      <c r="J13" s="28"/>
      <c r="K13" s="1"/>
    </row>
    <row r="14" spans="1:11" ht="15.75" thickBot="1" x14ac:dyDescent="0.3">
      <c r="B14" s="136" t="s">
        <v>185</v>
      </c>
      <c r="C14" s="82"/>
      <c r="D14" s="82"/>
      <c r="E14" s="82"/>
      <c r="F14" s="82"/>
      <c r="G14" s="110"/>
      <c r="H14" s="49"/>
      <c r="I14" s="84">
        <v>91071495</v>
      </c>
      <c r="J14" s="52"/>
    </row>
    <row r="15" spans="1:11" ht="15.75" thickBot="1" x14ac:dyDescent="0.3">
      <c r="B15" s="136" t="s">
        <v>186</v>
      </c>
      <c r="C15" s="82"/>
      <c r="D15" s="82"/>
      <c r="E15" s="82"/>
      <c r="F15" s="82"/>
      <c r="G15" s="110"/>
      <c r="H15" s="49"/>
      <c r="I15" s="84">
        <v>91071495</v>
      </c>
      <c r="J15" s="52"/>
    </row>
  </sheetData>
  <mergeCells count="8">
    <mergeCell ref="B10:B13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A961C-3C5F-4810-8784-4CEC563B42AF}">
  <sheetPr>
    <tabColor rgb="FFFFC000"/>
  </sheetPr>
  <dimension ref="A1:K20"/>
  <sheetViews>
    <sheetView showGridLines="0" view="pageBreakPreview" zoomScale="80" zoomScaleNormal="80" zoomScaleSheetLayoutView="8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187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42" t="s">
        <v>126</v>
      </c>
      <c r="D10" s="42" t="s">
        <v>188</v>
      </c>
      <c r="E10" s="23" t="s">
        <v>189</v>
      </c>
      <c r="F10" s="23" t="s">
        <v>121</v>
      </c>
      <c r="G10" s="117">
        <v>28</v>
      </c>
      <c r="H10" s="118" t="s">
        <v>20</v>
      </c>
      <c r="I10" s="134">
        <v>54922238</v>
      </c>
      <c r="J10" s="28"/>
      <c r="K10" s="1"/>
    </row>
    <row r="11" spans="1:11" x14ac:dyDescent="0.25">
      <c r="B11" s="187"/>
      <c r="C11" s="76"/>
      <c r="D11" s="76"/>
      <c r="E11" s="30"/>
      <c r="F11" s="30"/>
      <c r="G11" s="120"/>
      <c r="H11" s="121" t="s">
        <v>21</v>
      </c>
      <c r="I11" s="122">
        <v>129757339</v>
      </c>
      <c r="J11" s="28"/>
      <c r="K11" s="1"/>
    </row>
    <row r="12" spans="1:11" x14ac:dyDescent="0.25">
      <c r="B12" s="187"/>
      <c r="C12" s="76"/>
      <c r="D12" s="76"/>
      <c r="E12" s="36"/>
      <c r="F12" s="36"/>
      <c r="G12" s="135"/>
      <c r="H12" s="124" t="s">
        <v>22</v>
      </c>
      <c r="I12" s="125">
        <v>1694212</v>
      </c>
      <c r="J12" s="28"/>
      <c r="K12" s="1"/>
    </row>
    <row r="13" spans="1:11" x14ac:dyDescent="0.25">
      <c r="B13" s="187"/>
      <c r="C13" s="76"/>
      <c r="D13" s="76"/>
      <c r="E13" s="40" t="s">
        <v>190</v>
      </c>
      <c r="F13" s="40" t="s">
        <v>121</v>
      </c>
      <c r="G13" s="148">
        <v>28</v>
      </c>
      <c r="H13" s="127" t="s">
        <v>20</v>
      </c>
      <c r="I13" s="128">
        <v>27864021</v>
      </c>
      <c r="J13" s="28"/>
      <c r="K13" s="1"/>
    </row>
    <row r="14" spans="1:11" x14ac:dyDescent="0.25">
      <c r="B14" s="187"/>
      <c r="C14" s="76"/>
      <c r="D14" s="76"/>
      <c r="E14" s="30"/>
      <c r="F14" s="30"/>
      <c r="G14" s="120"/>
      <c r="H14" s="121" t="s">
        <v>21</v>
      </c>
      <c r="I14" s="122">
        <v>111960682</v>
      </c>
      <c r="J14" s="28"/>
      <c r="K14" s="1"/>
    </row>
    <row r="15" spans="1:11" ht="15.75" thickBot="1" x14ac:dyDescent="0.3">
      <c r="B15" s="187"/>
      <c r="C15" s="76"/>
      <c r="D15" s="76"/>
      <c r="E15" s="36"/>
      <c r="F15" s="36"/>
      <c r="G15" s="135"/>
      <c r="H15" s="124" t="s">
        <v>22</v>
      </c>
      <c r="I15" s="125">
        <v>1</v>
      </c>
      <c r="J15" s="28"/>
      <c r="K15" s="1"/>
    </row>
    <row r="16" spans="1:11" ht="24.75" customHeight="1" x14ac:dyDescent="0.25">
      <c r="B16" s="187"/>
      <c r="C16" s="76"/>
      <c r="D16" s="76" t="s">
        <v>191</v>
      </c>
      <c r="E16" s="23" t="s">
        <v>192</v>
      </c>
      <c r="F16" s="23" t="s">
        <v>121</v>
      </c>
      <c r="G16" s="117">
        <v>28</v>
      </c>
      <c r="H16" s="118" t="s">
        <v>20</v>
      </c>
      <c r="I16" s="134">
        <v>7510075</v>
      </c>
      <c r="J16" s="28"/>
      <c r="K16" s="1"/>
    </row>
    <row r="17" spans="2:11" ht="15" customHeight="1" x14ac:dyDescent="0.25">
      <c r="B17" s="187"/>
      <c r="C17" s="76"/>
      <c r="D17" s="76"/>
      <c r="E17" s="30"/>
      <c r="F17" s="30"/>
      <c r="G17" s="120"/>
      <c r="H17" s="121" t="s">
        <v>21</v>
      </c>
      <c r="I17" s="122">
        <v>20050510</v>
      </c>
      <c r="J17" s="28"/>
      <c r="K17" s="1"/>
    </row>
    <row r="18" spans="2:11" ht="15.75" thickBot="1" x14ac:dyDescent="0.3">
      <c r="B18" s="187"/>
      <c r="C18" s="76"/>
      <c r="D18" s="76"/>
      <c r="E18" s="36"/>
      <c r="F18" s="36"/>
      <c r="G18" s="135"/>
      <c r="H18" s="124" t="s">
        <v>22</v>
      </c>
      <c r="I18" s="125">
        <v>36284</v>
      </c>
      <c r="J18" s="28"/>
      <c r="K18" s="1"/>
    </row>
    <row r="19" spans="2:11" ht="15.75" thickBot="1" x14ac:dyDescent="0.3">
      <c r="B19" s="136" t="s">
        <v>193</v>
      </c>
      <c r="C19" s="82"/>
      <c r="D19" s="82"/>
      <c r="E19" s="82"/>
      <c r="F19" s="82"/>
      <c r="G19" s="110"/>
      <c r="H19" s="49"/>
      <c r="I19" s="84">
        <f>SUM(I10:I18)</f>
        <v>353795362</v>
      </c>
      <c r="J19" s="52"/>
    </row>
    <row r="20" spans="2:11" ht="15.75" thickBot="1" x14ac:dyDescent="0.3">
      <c r="B20" s="136" t="s">
        <v>194</v>
      </c>
      <c r="C20" s="82"/>
      <c r="D20" s="82"/>
      <c r="E20" s="82"/>
      <c r="F20" s="82"/>
      <c r="G20" s="110"/>
      <c r="H20" s="49"/>
      <c r="I20" s="84">
        <f>I19</f>
        <v>353795362</v>
      </c>
      <c r="J20" s="52"/>
    </row>
  </sheetData>
  <mergeCells count="8">
    <mergeCell ref="B10:B18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3D165-7320-467D-97A3-DB4041CC626C}">
  <sheetPr>
    <tabColor theme="9" tint="-0.499984740745262"/>
  </sheetPr>
  <dimension ref="A1:K19"/>
  <sheetViews>
    <sheetView showGridLines="0" view="pageBreakPreview" zoomScale="70" zoomScaleNormal="80" zoomScaleSheetLayoutView="7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7.42578125" style="56" customWidth="1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213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42" t="s">
        <v>195</v>
      </c>
      <c r="D10" s="42" t="s">
        <v>196</v>
      </c>
      <c r="E10" s="23" t="s">
        <v>197</v>
      </c>
      <c r="F10" s="23" t="s">
        <v>121</v>
      </c>
      <c r="G10" s="117">
        <v>28</v>
      </c>
      <c r="H10" s="118" t="s">
        <v>20</v>
      </c>
      <c r="I10" s="134">
        <v>25903564</v>
      </c>
      <c r="J10" s="28"/>
      <c r="K10" s="1"/>
    </row>
    <row r="11" spans="1:11" x14ac:dyDescent="0.25">
      <c r="B11" s="187"/>
      <c r="C11" s="76"/>
      <c r="D11" s="76"/>
      <c r="E11" s="30"/>
      <c r="F11" s="30"/>
      <c r="G11" s="120"/>
      <c r="H11" s="121" t="s">
        <v>21</v>
      </c>
      <c r="I11" s="122">
        <v>15960378</v>
      </c>
      <c r="J11" s="28"/>
      <c r="K11" s="1"/>
    </row>
    <row r="12" spans="1:11" x14ac:dyDescent="0.25">
      <c r="B12" s="187"/>
      <c r="C12" s="76"/>
      <c r="D12" s="76"/>
      <c r="E12" s="36"/>
      <c r="F12" s="36"/>
      <c r="G12" s="135"/>
      <c r="H12" s="124" t="s">
        <v>22</v>
      </c>
      <c r="I12" s="125">
        <v>197463</v>
      </c>
      <c r="J12" s="28"/>
      <c r="K12" s="1"/>
    </row>
    <row r="13" spans="1:11" x14ac:dyDescent="0.25">
      <c r="B13" s="187"/>
      <c r="C13" s="76"/>
      <c r="D13" s="76"/>
      <c r="E13" s="40" t="s">
        <v>198</v>
      </c>
      <c r="F13" s="40" t="s">
        <v>121</v>
      </c>
      <c r="G13" s="142">
        <v>10</v>
      </c>
      <c r="H13" s="127" t="s">
        <v>20</v>
      </c>
      <c r="I13" s="128">
        <v>2810365</v>
      </c>
      <c r="J13" s="28"/>
      <c r="K13" s="1"/>
    </row>
    <row r="14" spans="1:11" x14ac:dyDescent="0.25">
      <c r="B14" s="187"/>
      <c r="C14" s="76"/>
      <c r="D14" s="76"/>
      <c r="E14" s="30"/>
      <c r="F14" s="30"/>
      <c r="G14" s="120"/>
      <c r="H14" s="121" t="s">
        <v>21</v>
      </c>
      <c r="I14" s="122">
        <v>1802635</v>
      </c>
      <c r="J14" s="28"/>
      <c r="K14" s="1"/>
    </row>
    <row r="15" spans="1:11" ht="15.75" thickBot="1" x14ac:dyDescent="0.3">
      <c r="B15" s="187"/>
      <c r="C15" s="76"/>
      <c r="D15" s="76"/>
      <c r="E15" s="36"/>
      <c r="F15" s="36"/>
      <c r="G15" s="135"/>
      <c r="H15" s="124" t="s">
        <v>22</v>
      </c>
      <c r="I15" s="125">
        <v>2100</v>
      </c>
      <c r="J15" s="28"/>
      <c r="K15" s="1"/>
    </row>
    <row r="16" spans="1:11" ht="15.75" thickBot="1" x14ac:dyDescent="0.3">
      <c r="B16" s="136" t="s">
        <v>199</v>
      </c>
      <c r="C16" s="82"/>
      <c r="D16" s="82"/>
      <c r="E16" s="82"/>
      <c r="F16" s="82"/>
      <c r="G16" s="110"/>
      <c r="H16" s="49"/>
      <c r="I16" s="84">
        <f>SUM(I10:I15)</f>
        <v>46676505</v>
      </c>
      <c r="J16" s="52"/>
    </row>
    <row r="17" spans="2:10" ht="15.75" thickBot="1" x14ac:dyDescent="0.3">
      <c r="B17" s="136" t="s">
        <v>200</v>
      </c>
      <c r="C17" s="82"/>
      <c r="D17" s="82"/>
      <c r="E17" s="82"/>
      <c r="F17" s="82"/>
      <c r="G17" s="110"/>
      <c r="H17" s="49"/>
      <c r="I17" s="84">
        <f>I16</f>
        <v>46676505</v>
      </c>
      <c r="J17" s="52"/>
    </row>
    <row r="19" spans="2:10" x14ac:dyDescent="0.25">
      <c r="F19" s="149"/>
    </row>
  </sheetData>
  <mergeCells count="8">
    <mergeCell ref="B10:B15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7D921-2667-4613-9C9D-A1227B450A00}">
  <sheetPr>
    <tabColor theme="8" tint="0.59999389629810485"/>
  </sheetPr>
  <dimension ref="A1:K27"/>
  <sheetViews>
    <sheetView showGridLines="0" tabSelected="1" view="pageBreakPreview" zoomScale="70" zoomScaleNormal="80" zoomScaleSheetLayoutView="70" workbookViewId="0">
      <pane ySplit="9" topLeftCell="A10" activePane="bottomLeft" state="frozen"/>
      <selection activeCell="B8" sqref="B8:B9"/>
      <selection pane="bottomLeft" activeCell="B8" sqref="B8:B9"/>
    </sheetView>
  </sheetViews>
  <sheetFormatPr defaultColWidth="9.140625" defaultRowHeight="15" x14ac:dyDescent="0.25"/>
  <cols>
    <col min="1" max="1" width="9.140625" style="56"/>
    <col min="2" max="2" width="20.7109375" style="56" customWidth="1"/>
    <col min="3" max="3" width="22.7109375" style="58" bestFit="1" customWidth="1"/>
    <col min="4" max="4" width="29.5703125" style="58" customWidth="1"/>
    <col min="5" max="5" width="33" style="58" bestFit="1" customWidth="1"/>
    <col min="6" max="6" width="18.5703125" style="58" customWidth="1"/>
    <col min="7" max="7" width="10.5703125" style="85" bestFit="1" customWidth="1"/>
    <col min="8" max="8" width="42.7109375" style="62" customWidth="1"/>
    <col min="9" max="9" width="21.42578125" style="62" bestFit="1" customWidth="1"/>
    <col min="10" max="10" width="20.7109375" style="107" customWidth="1"/>
    <col min="11" max="16384" width="9.140625" style="56"/>
  </cols>
  <sheetData>
    <row r="1" spans="1:11" ht="21.6" customHeight="1" x14ac:dyDescent="0.25">
      <c r="B1" s="160" t="s">
        <v>0</v>
      </c>
      <c r="C1" s="161"/>
      <c r="D1" s="161"/>
      <c r="E1" s="161"/>
      <c r="F1" s="161"/>
      <c r="G1" s="161"/>
      <c r="H1" s="161"/>
      <c r="I1" s="162"/>
      <c r="J1" s="1"/>
    </row>
    <row r="2" spans="1:11" ht="20.100000000000001" customHeight="1" x14ac:dyDescent="0.25">
      <c r="B2" s="3"/>
      <c r="C2" s="111"/>
      <c r="D2" s="8" t="s">
        <v>1</v>
      </c>
      <c r="E2" s="8"/>
      <c r="F2" s="8"/>
      <c r="G2" s="8"/>
      <c r="H2" s="8"/>
      <c r="I2" s="60"/>
      <c r="J2" s="61"/>
    </row>
    <row r="3" spans="1:11" ht="20.100000000000001" customHeight="1" x14ac:dyDescent="0.25">
      <c r="B3" s="3"/>
      <c r="C3" s="111"/>
      <c r="D3" s="112" t="s">
        <v>2</v>
      </c>
      <c r="E3" s="8"/>
      <c r="F3" s="8"/>
      <c r="G3" s="8"/>
      <c r="H3" s="8"/>
      <c r="I3" s="60"/>
      <c r="J3" s="56"/>
    </row>
    <row r="4" spans="1:11" ht="20.100000000000001" customHeight="1" x14ac:dyDescent="0.25">
      <c r="B4" s="3"/>
      <c r="C4" s="1"/>
      <c r="D4" s="113" t="s">
        <v>201</v>
      </c>
      <c r="E4" s="113"/>
      <c r="F4" s="113"/>
      <c r="G4" s="113"/>
      <c r="H4" s="113"/>
      <c r="I4" s="114"/>
      <c r="J4" s="56"/>
    </row>
    <row r="5" spans="1:11" ht="20.100000000000001" customHeight="1" x14ac:dyDescent="0.25">
      <c r="B5" s="3"/>
      <c r="C5" s="55"/>
      <c r="D5" s="113" t="s">
        <v>137</v>
      </c>
      <c r="E5" s="113"/>
      <c r="F5" s="113"/>
      <c r="G5" s="113"/>
      <c r="H5" s="113"/>
      <c r="I5" s="114"/>
      <c r="J5" s="62"/>
    </row>
    <row r="6" spans="1:11" ht="20.100000000000001" customHeight="1" x14ac:dyDescent="0.25">
      <c r="B6" s="3"/>
      <c r="C6" s="1"/>
      <c r="D6" s="61" t="s">
        <v>5</v>
      </c>
      <c r="E6" s="8"/>
      <c r="F6" s="8"/>
      <c r="G6" s="8"/>
      <c r="H6" s="8"/>
      <c r="I6" s="60"/>
      <c r="J6" s="62"/>
    </row>
    <row r="7" spans="1:11" ht="15.75" thickBot="1" x14ac:dyDescent="0.3">
      <c r="A7" s="9"/>
      <c r="B7" s="63"/>
      <c r="C7" s="11"/>
      <c r="D7" s="86"/>
      <c r="E7" s="86"/>
      <c r="F7" s="86"/>
      <c r="G7" s="87"/>
      <c r="H7" s="65"/>
      <c r="I7" s="15">
        <v>1</v>
      </c>
      <c r="J7" s="17"/>
    </row>
    <row r="8" spans="1:11" ht="15.75" thickBot="1" x14ac:dyDescent="0.3">
      <c r="A8" s="9"/>
      <c r="B8" s="157" t="s">
        <v>6</v>
      </c>
      <c r="C8" s="157" t="s">
        <v>7</v>
      </c>
      <c r="D8" s="157" t="s">
        <v>8</v>
      </c>
      <c r="E8" s="181" t="s">
        <v>9</v>
      </c>
      <c r="F8" s="182"/>
      <c r="G8" s="183"/>
      <c r="H8" s="157" t="s">
        <v>10</v>
      </c>
      <c r="I8" s="157" t="s">
        <v>11</v>
      </c>
      <c r="J8" s="19"/>
    </row>
    <row r="9" spans="1:11" ht="15.75" thickBot="1" x14ac:dyDescent="0.3">
      <c r="A9" s="9"/>
      <c r="B9" s="158"/>
      <c r="C9" s="158"/>
      <c r="D9" s="158"/>
      <c r="E9" s="21" t="s">
        <v>48</v>
      </c>
      <c r="F9" s="21" t="s">
        <v>13</v>
      </c>
      <c r="G9" s="18" t="s">
        <v>14</v>
      </c>
      <c r="H9" s="158"/>
      <c r="I9" s="158"/>
      <c r="J9" s="19"/>
    </row>
    <row r="10" spans="1:11" ht="24" x14ac:dyDescent="0.25">
      <c r="B10" s="187" t="s">
        <v>49</v>
      </c>
      <c r="C10" s="42" t="s">
        <v>202</v>
      </c>
      <c r="D10" s="42" t="s">
        <v>203</v>
      </c>
      <c r="E10" s="23" t="s">
        <v>204</v>
      </c>
      <c r="F10" s="23" t="s">
        <v>121</v>
      </c>
      <c r="G10" s="150">
        <v>22</v>
      </c>
      <c r="H10" s="118" t="s">
        <v>20</v>
      </c>
      <c r="I10" s="134">
        <v>7058059</v>
      </c>
      <c r="J10" s="28"/>
      <c r="K10" s="1"/>
    </row>
    <row r="11" spans="1:11" x14ac:dyDescent="0.25">
      <c r="B11" s="187"/>
      <c r="C11" s="76"/>
      <c r="D11" s="76"/>
      <c r="E11" s="30"/>
      <c r="F11" s="30"/>
      <c r="G11" s="151"/>
      <c r="H11" s="121" t="s">
        <v>21</v>
      </c>
      <c r="I11" s="122">
        <v>7633527</v>
      </c>
      <c r="J11" s="28"/>
      <c r="K11" s="1"/>
    </row>
    <row r="12" spans="1:11" x14ac:dyDescent="0.25">
      <c r="B12" s="187"/>
      <c r="C12" s="76"/>
      <c r="D12" s="76"/>
      <c r="E12" s="36"/>
      <c r="F12" s="36"/>
      <c r="G12" s="152"/>
      <c r="H12" s="124" t="s">
        <v>22</v>
      </c>
      <c r="I12" s="125">
        <v>16545</v>
      </c>
      <c r="J12" s="28"/>
      <c r="K12" s="1"/>
    </row>
    <row r="13" spans="1:11" x14ac:dyDescent="0.25">
      <c r="B13" s="187"/>
      <c r="C13" s="76"/>
      <c r="D13" s="76"/>
      <c r="E13" s="40" t="s">
        <v>205</v>
      </c>
      <c r="F13" s="40" t="s">
        <v>121</v>
      </c>
      <c r="G13" s="153">
        <v>4</v>
      </c>
      <c r="H13" s="127" t="s">
        <v>21</v>
      </c>
      <c r="I13" s="128">
        <v>37699</v>
      </c>
      <c r="J13" s="28"/>
      <c r="K13" s="1"/>
    </row>
    <row r="14" spans="1:11" x14ac:dyDescent="0.25">
      <c r="B14" s="187"/>
      <c r="C14" s="76"/>
      <c r="D14" s="76"/>
      <c r="E14" s="36"/>
      <c r="F14" s="36"/>
      <c r="G14" s="152"/>
      <c r="H14" s="124" t="s">
        <v>22</v>
      </c>
      <c r="I14" s="125">
        <v>70000</v>
      </c>
      <c r="J14" s="28"/>
      <c r="K14" s="1"/>
    </row>
    <row r="15" spans="1:11" x14ac:dyDescent="0.25">
      <c r="B15" s="187"/>
      <c r="C15" s="76"/>
      <c r="D15" s="76"/>
      <c r="E15" s="40" t="s">
        <v>206</v>
      </c>
      <c r="F15" s="40" t="s">
        <v>121</v>
      </c>
      <c r="G15" s="153">
        <v>10</v>
      </c>
      <c r="H15" s="127" t="s">
        <v>21</v>
      </c>
      <c r="I15" s="128">
        <v>1056262</v>
      </c>
      <c r="J15" s="28"/>
      <c r="K15" s="1"/>
    </row>
    <row r="16" spans="1:11" x14ac:dyDescent="0.25">
      <c r="B16" s="187"/>
      <c r="C16" s="76"/>
      <c r="D16" s="76"/>
      <c r="E16" s="36"/>
      <c r="F16" s="36"/>
      <c r="G16" s="152"/>
      <c r="H16" s="124" t="s">
        <v>22</v>
      </c>
      <c r="I16" s="125">
        <v>13611860</v>
      </c>
      <c r="J16" s="28"/>
      <c r="K16" s="1"/>
    </row>
    <row r="17" spans="2:11" ht="24.75" customHeight="1" x14ac:dyDescent="0.25">
      <c r="B17" s="187"/>
      <c r="C17" s="76"/>
      <c r="D17" s="76"/>
      <c r="E17" s="40" t="s">
        <v>207</v>
      </c>
      <c r="F17" s="40" t="s">
        <v>121</v>
      </c>
      <c r="G17" s="153">
        <v>5</v>
      </c>
      <c r="H17" s="127" t="s">
        <v>21</v>
      </c>
      <c r="I17" s="128">
        <v>395136</v>
      </c>
      <c r="J17" s="28"/>
      <c r="K17" s="1"/>
    </row>
    <row r="18" spans="2:11" ht="15" customHeight="1" x14ac:dyDescent="0.25">
      <c r="B18" s="187"/>
      <c r="C18" s="76"/>
      <c r="D18" s="76"/>
      <c r="E18" s="36"/>
      <c r="F18" s="36"/>
      <c r="G18" s="152"/>
      <c r="H18" s="124" t="s">
        <v>22</v>
      </c>
      <c r="I18" s="125">
        <v>25750</v>
      </c>
      <c r="J18" s="28"/>
      <c r="K18" s="1"/>
    </row>
    <row r="19" spans="2:11" x14ac:dyDescent="0.25">
      <c r="B19" s="187"/>
      <c r="C19" s="76"/>
      <c r="D19" s="76"/>
      <c r="E19" s="40" t="s">
        <v>208</v>
      </c>
      <c r="F19" s="40" t="s">
        <v>121</v>
      </c>
      <c r="G19" s="153">
        <v>13</v>
      </c>
      <c r="H19" s="127" t="s">
        <v>20</v>
      </c>
      <c r="I19" s="128">
        <v>62521</v>
      </c>
      <c r="J19" s="28"/>
      <c r="K19" s="1"/>
    </row>
    <row r="20" spans="2:11" x14ac:dyDescent="0.25">
      <c r="B20" s="187"/>
      <c r="C20" s="76"/>
      <c r="D20" s="76"/>
      <c r="E20" s="30"/>
      <c r="F20" s="30"/>
      <c r="G20" s="151"/>
      <c r="H20" s="121" t="s">
        <v>21</v>
      </c>
      <c r="I20" s="122">
        <v>3583956</v>
      </c>
      <c r="J20" s="28"/>
      <c r="K20" s="1"/>
    </row>
    <row r="21" spans="2:11" x14ac:dyDescent="0.25">
      <c r="B21" s="187"/>
      <c r="C21" s="76"/>
      <c r="D21" s="76"/>
      <c r="E21" s="36"/>
      <c r="F21" s="36"/>
      <c r="G21" s="152"/>
      <c r="H21" s="124" t="s">
        <v>22</v>
      </c>
      <c r="I21" s="125">
        <v>428205</v>
      </c>
      <c r="J21" s="28"/>
      <c r="K21" s="1"/>
    </row>
    <row r="22" spans="2:11" ht="57" customHeight="1" x14ac:dyDescent="0.25">
      <c r="B22" s="187"/>
      <c r="C22" s="76"/>
      <c r="D22" s="76"/>
      <c r="E22" s="40" t="s">
        <v>209</v>
      </c>
      <c r="F22" s="40" t="s">
        <v>121</v>
      </c>
      <c r="G22" s="153">
        <v>8</v>
      </c>
      <c r="H22" s="127" t="s">
        <v>20</v>
      </c>
      <c r="I22" s="128">
        <v>6518549</v>
      </c>
      <c r="J22" s="28"/>
      <c r="K22" s="1"/>
    </row>
    <row r="23" spans="2:11" x14ac:dyDescent="0.25">
      <c r="B23" s="187"/>
      <c r="C23" s="76"/>
      <c r="D23" s="76"/>
      <c r="E23" s="30"/>
      <c r="F23" s="30"/>
      <c r="G23" s="120"/>
      <c r="H23" s="121" t="s">
        <v>21</v>
      </c>
      <c r="I23" s="122">
        <v>7098342</v>
      </c>
      <c r="J23" s="28"/>
      <c r="K23" s="1"/>
    </row>
    <row r="24" spans="2:11" ht="15.75" thickBot="1" x14ac:dyDescent="0.3">
      <c r="B24" s="187"/>
      <c r="C24" s="76"/>
      <c r="D24" s="76"/>
      <c r="E24" s="36"/>
      <c r="F24" s="36"/>
      <c r="G24" s="135"/>
      <c r="H24" s="124" t="s">
        <v>22</v>
      </c>
      <c r="I24" s="125">
        <v>594700</v>
      </c>
      <c r="J24" s="28"/>
      <c r="K24" s="1"/>
    </row>
    <row r="25" spans="2:11" ht="15.75" thickBot="1" x14ac:dyDescent="0.3">
      <c r="B25" s="136" t="s">
        <v>210</v>
      </c>
      <c r="C25" s="82"/>
      <c r="D25" s="82"/>
      <c r="E25" s="82"/>
      <c r="F25" s="82"/>
      <c r="G25" s="110"/>
      <c r="H25" s="49"/>
      <c r="I25" s="84">
        <f>SUM(I10:I24)</f>
        <v>48191111</v>
      </c>
      <c r="J25" s="52"/>
    </row>
    <row r="26" spans="2:11" ht="15.75" thickBot="1" x14ac:dyDescent="0.3">
      <c r="B26" s="137" t="s">
        <v>211</v>
      </c>
      <c r="C26" s="154"/>
      <c r="D26" s="154"/>
      <c r="E26" s="154"/>
      <c r="F26" s="154"/>
      <c r="G26" s="139"/>
      <c r="H26" s="155"/>
      <c r="I26" s="141">
        <f>I25</f>
        <v>48191111</v>
      </c>
      <c r="J26" s="52"/>
    </row>
    <row r="27" spans="2:11" ht="15.75" thickBot="1" x14ac:dyDescent="0.3">
      <c r="B27" s="156" t="s">
        <v>212</v>
      </c>
      <c r="C27" s="138"/>
      <c r="D27" s="138"/>
      <c r="E27" s="138"/>
      <c r="F27" s="138"/>
      <c r="G27" s="139"/>
      <c r="H27" s="140"/>
      <c r="I27" s="141">
        <f>'Anexo II - Educação'!I54+'Anexo II - Saúde'!I111+'Anexo II - Cultura'!I129+'Anexo II - Lazer'!I71+'Anexo II - Assistência'!I62+'Anexo II - Ações Transv.'!I27+'Anexo II - Gestão ADM'!I16+'Anexo II - Ativ. ADM'!I24+'Anexo II - Gestão Imov.'!I20+'Anexo II - Mod. Melh. ADM'!I14+'Anexo II - Serv. TI'!I13+'Anexo II - Planej.'!I13+'Anexo II - Repasses'!I17+'Anexo II - Capacitação'!I14+'Anexo II - Comunicação'!I19+'Anexo II - Controle Interno'!I16+'Anexo II - Resp. Socio'!I25</f>
        <v>13465428335</v>
      </c>
      <c r="J27" s="52"/>
    </row>
  </sheetData>
  <mergeCells count="8">
    <mergeCell ref="B10:B24"/>
    <mergeCell ref="B1:I1"/>
    <mergeCell ref="B8:B9"/>
    <mergeCell ref="C8:C9"/>
    <mergeCell ref="D8:D9"/>
    <mergeCell ref="E8:G8"/>
    <mergeCell ref="H8:H9"/>
    <mergeCell ref="I8:I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2" ma:contentTypeDescription="Crie um novo documento." ma:contentTypeScope="" ma:versionID="5072fc26a89fdc6333bc2e412ecff80d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e6451a01e3f92263aeca2b5c1ae29884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7FE27C-B903-4E3B-888F-FF803ECB0133}">
  <ds:schemaRefs>
    <ds:schemaRef ds:uri="http://schemas.microsoft.com/office/2006/documentManagement/types"/>
    <ds:schemaRef ds:uri="http://purl.org/dc/terms/"/>
    <ds:schemaRef ds:uri="http://www.w3.org/XML/1998/namespace"/>
    <ds:schemaRef ds:uri="943998a1-51e1-4eaa-80e0-b4b3e98bbcbd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d6147c8b-8ead-4e65-8743-59734e92ea9e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80AFCB8-EB16-4656-BC32-0727F02345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3998a1-51e1-4eaa-80e0-b4b3e98bbcbd"/>
    <ds:schemaRef ds:uri="d6147c8b-8ead-4e65-8743-59734e92ea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69CE794-146E-4B3C-B01E-5BD1C85EFE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34</vt:i4>
      </vt:variant>
    </vt:vector>
  </HeadingPairs>
  <TitlesOfParts>
    <vt:vector size="51" baseType="lpstr">
      <vt:lpstr>Anexo II - Educação</vt:lpstr>
      <vt:lpstr>Anexo II - Saúde</vt:lpstr>
      <vt:lpstr>Anexo II - Cultura</vt:lpstr>
      <vt:lpstr>Anexo II - Lazer</vt:lpstr>
      <vt:lpstr>Anexo II - Assistência</vt:lpstr>
      <vt:lpstr>Anexo II - Ações Transv.</vt:lpstr>
      <vt:lpstr>Anexo II - Gestão ADM</vt:lpstr>
      <vt:lpstr>Anexo II - Ativ. ADM</vt:lpstr>
      <vt:lpstr>Anexo II - Gestão Imov.</vt:lpstr>
      <vt:lpstr>Anexo II - Mod. Melh. ADM</vt:lpstr>
      <vt:lpstr>Anexo II - Serv. TI</vt:lpstr>
      <vt:lpstr>Anexo II - Planej.</vt:lpstr>
      <vt:lpstr>Anexo II - Repasses</vt:lpstr>
      <vt:lpstr>Anexo II - Capacitação</vt:lpstr>
      <vt:lpstr>Anexo II - Comunicação</vt:lpstr>
      <vt:lpstr>Anexo II - Controle Interno</vt:lpstr>
      <vt:lpstr>Anexo II - Resp. Socio</vt:lpstr>
      <vt:lpstr>'Anexo II - Ações Transv.'!Area_de_impressao</vt:lpstr>
      <vt:lpstr>'Anexo II - Assistência'!Area_de_impressao</vt:lpstr>
      <vt:lpstr>'Anexo II - Ativ. ADM'!Area_de_impressao</vt:lpstr>
      <vt:lpstr>'Anexo II - Capacitação'!Area_de_impressao</vt:lpstr>
      <vt:lpstr>'Anexo II - Comunicação'!Area_de_impressao</vt:lpstr>
      <vt:lpstr>'Anexo II - Controle Interno'!Area_de_impressao</vt:lpstr>
      <vt:lpstr>'Anexo II - Cultura'!Area_de_impressao</vt:lpstr>
      <vt:lpstr>'Anexo II - Educação'!Area_de_impressao</vt:lpstr>
      <vt:lpstr>'Anexo II - Gestão ADM'!Area_de_impressao</vt:lpstr>
      <vt:lpstr>'Anexo II - Gestão Imov.'!Area_de_impressao</vt:lpstr>
      <vt:lpstr>'Anexo II - Lazer'!Area_de_impressao</vt:lpstr>
      <vt:lpstr>'Anexo II - Mod. Melh. ADM'!Area_de_impressao</vt:lpstr>
      <vt:lpstr>'Anexo II - Planej.'!Area_de_impressao</vt:lpstr>
      <vt:lpstr>'Anexo II - Repasses'!Area_de_impressao</vt:lpstr>
      <vt:lpstr>'Anexo II - Resp. Socio'!Area_de_impressao</vt:lpstr>
      <vt:lpstr>'Anexo II - Saúde'!Area_de_impressao</vt:lpstr>
      <vt:lpstr>'Anexo II - Serv. TI'!Area_de_impressao</vt:lpstr>
      <vt:lpstr>'Anexo II - Ações Transv.'!OLE_LINK1</vt:lpstr>
      <vt:lpstr>'Anexo II - Assistência'!OLE_LINK1</vt:lpstr>
      <vt:lpstr>'Anexo II - Ativ. ADM'!OLE_LINK1</vt:lpstr>
      <vt:lpstr>'Anexo II - Capacitação'!OLE_LINK1</vt:lpstr>
      <vt:lpstr>'Anexo II - Comunicação'!OLE_LINK1</vt:lpstr>
      <vt:lpstr>'Anexo II - Controle Interno'!OLE_LINK1</vt:lpstr>
      <vt:lpstr>'Anexo II - Cultura'!OLE_LINK1</vt:lpstr>
      <vt:lpstr>'Anexo II - Educação'!OLE_LINK1</vt:lpstr>
      <vt:lpstr>'Anexo II - Gestão ADM'!OLE_LINK1</vt:lpstr>
      <vt:lpstr>'Anexo II - Gestão Imov.'!OLE_LINK1</vt:lpstr>
      <vt:lpstr>'Anexo II - Lazer'!OLE_LINK1</vt:lpstr>
      <vt:lpstr>'Anexo II - Mod. Melh. ADM'!OLE_LINK1</vt:lpstr>
      <vt:lpstr>'Anexo II - Planej.'!OLE_LINK1</vt:lpstr>
      <vt:lpstr>'Anexo II - Repasses'!OLE_LINK1</vt:lpstr>
      <vt:lpstr>'Anexo II - Resp. Socio'!OLE_LINK1</vt:lpstr>
      <vt:lpstr>'Anexo II - Saúde'!OLE_LINK1</vt:lpstr>
      <vt:lpstr>'Anexo II - Serv. TI'!OLE_LINK1</vt:lpstr>
    </vt:vector>
  </TitlesOfParts>
  <Manager/>
  <Company>Sesc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Francisco Jose Gouveia Farias</dc:creator>
  <cp:keywords/>
  <dc:description/>
  <cp:lastModifiedBy>Francisco Jose Gouveia Farias</cp:lastModifiedBy>
  <cp:revision/>
  <cp:lastPrinted>2024-11-28T11:47:18Z</cp:lastPrinted>
  <dcterms:created xsi:type="dcterms:W3CDTF">2024-11-25T16:16:18Z</dcterms:created>
  <dcterms:modified xsi:type="dcterms:W3CDTF">2025-04-30T16:48:48Z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</Properties>
</file>