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tavares\Downloads\"/>
    </mc:Choice>
  </mc:AlternateContent>
  <xr:revisionPtr revIDLastSave="0" documentId="13_ncr:1_{B4CDDA9F-718F-496C-936F-97C30B9423CA}" xr6:coauthVersionLast="47" xr6:coauthVersionMax="47" xr10:uidLastSave="{00000000-0000-0000-0000-000000000000}"/>
  <bookViews>
    <workbookView xWindow="-110" yWindow="-110" windowWidth="19420" windowHeight="10300" xr2:uid="{32711B89-8933-4890-84F9-BA2791F87360}"/>
  </bookViews>
  <sheets>
    <sheet name="ACT MTUR" sheetId="5" r:id="rId1"/>
  </sheets>
  <definedNames>
    <definedName name="_xlnm._FilterDatabase" localSheetId="0" hidden="1">'ACT MTUR'!$A$4:$I$297</definedName>
    <definedName name="_xlnm.Print_Area" localSheetId="0">'ACT MTUR'!$A$2:$I$297</definedName>
    <definedName name="_xlnm.Print_Titles" localSheetId="0">'ACT MTUR'!$2:$4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5" i="5" l="1"/>
  <c r="H285" i="5"/>
  <c r="G285" i="5"/>
  <c r="F285" i="5"/>
  <c r="H241" i="5"/>
  <c r="I187" i="5"/>
  <c r="H187" i="5"/>
  <c r="I61" i="5"/>
  <c r="H61" i="5"/>
  <c r="I60" i="5"/>
  <c r="H60" i="5"/>
  <c r="I59" i="5"/>
  <c r="H59" i="5"/>
  <c r="G64" i="5"/>
  <c r="F64" i="5"/>
  <c r="G63" i="5"/>
  <c r="F63" i="5"/>
  <c r="G54" i="5" l="1"/>
  <c r="F54" i="5"/>
  <c r="G129" i="5" l="1"/>
  <c r="F129" i="5"/>
  <c r="G53" i="5" l="1"/>
  <c r="F53" i="5"/>
</calcChain>
</file>

<file path=xl/sharedStrings.xml><?xml version="1.0" encoding="utf-8"?>
<sst xmlns="http://schemas.openxmlformats.org/spreadsheetml/2006/main" count="1185" uniqueCount="594">
  <si>
    <t>Acordo de Cooperação Técnica Mtur / Sesc / Senac - Participação Sesc - Até Dezembro de 2024</t>
  </si>
  <si>
    <t>DADOS DA AÇÃO</t>
  </si>
  <si>
    <t>DADOS FINANCEIROS</t>
  </si>
  <si>
    <t>NOME DA AÇÃO</t>
  </si>
  <si>
    <t>DR EXECUTOR</t>
  </si>
  <si>
    <t>MUNICÍPIO DE REALIZAÇÃO</t>
  </si>
  <si>
    <t>MÊS DE REALIZAÇÃO</t>
  </si>
  <si>
    <t>ANO DE REALIZAÇÃO</t>
  </si>
  <si>
    <t>PÚBLICO TOTAL DA AÇÃO</t>
  </si>
  <si>
    <t>PÚBLICO GRATUIDADE DA AÇÃO</t>
  </si>
  <si>
    <t>TOTAL DA AÇÃO (R$)</t>
  </si>
  <si>
    <t>GRATUIDADE
(R$)</t>
  </si>
  <si>
    <t>X Festival do Abacaxi</t>
  </si>
  <si>
    <t>Acre</t>
  </si>
  <si>
    <t>Tarauacá</t>
  </si>
  <si>
    <t>Outubro</t>
  </si>
  <si>
    <t>Revéillon Beira Rio</t>
  </si>
  <si>
    <t>Amapá</t>
  </si>
  <si>
    <t>Macapá</t>
  </si>
  <si>
    <t>Dezembro</t>
  </si>
  <si>
    <t>45ª Edição da Exposição Agropecuária de Manaus</t>
  </si>
  <si>
    <t>Amazonas</t>
  </si>
  <si>
    <t>Manaus</t>
  </si>
  <si>
    <t>Festival da Cachaça</t>
  </si>
  <si>
    <t>Bahia</t>
  </si>
  <si>
    <t>Abaíra</t>
  </si>
  <si>
    <t>Setembro</t>
  </si>
  <si>
    <t>Festival das Esmeraldas</t>
  </si>
  <si>
    <t>Campo Formoso</t>
  </si>
  <si>
    <t>Festival Bahia Beer</t>
  </si>
  <si>
    <t>Alagoinhas</t>
  </si>
  <si>
    <t>Novembro</t>
  </si>
  <si>
    <t>Festival Virada Salvador</t>
  </si>
  <si>
    <t>Salvador</t>
  </si>
  <si>
    <t>XV Feira Agropecuária Tauá</t>
  </si>
  <si>
    <t>Ceará</t>
  </si>
  <si>
    <t>Tauá</t>
  </si>
  <si>
    <t>Natal de Brilho</t>
  </si>
  <si>
    <t>Maracanaú</t>
  </si>
  <si>
    <t>Salão Nacional do Turismo 2023</t>
  </si>
  <si>
    <t>Distrito Federal</t>
  </si>
  <si>
    <t>Brasília</t>
  </si>
  <si>
    <t>XXXVIII Congresso Nacional da ABRAJET - Associação Brasileira dos Jornalistas de Turismo</t>
  </si>
  <si>
    <t>Minas Gerais</t>
  </si>
  <si>
    <t>Belo Horizonte</t>
  </si>
  <si>
    <t>XXIV Raid Alenquer</t>
  </si>
  <si>
    <t>Pará</t>
  </si>
  <si>
    <t>Alenquer</t>
  </si>
  <si>
    <t>Círio de Nazaré</t>
  </si>
  <si>
    <t>Belém</t>
  </si>
  <si>
    <t>XI Cacaufest e II Festival do Chocolate</t>
  </si>
  <si>
    <t>Medicilândia</t>
  </si>
  <si>
    <t>28º Aniversário de Emancipação de Cachoeira do Piriá</t>
  </si>
  <si>
    <t>Cachoeira do Piriá</t>
  </si>
  <si>
    <t>Canta Tucumã</t>
  </si>
  <si>
    <t>Tucumã</t>
  </si>
  <si>
    <t>Cidade Natalina</t>
  </si>
  <si>
    <t>Água Azul do Norte</t>
  </si>
  <si>
    <t>Festa do Produtor</t>
  </si>
  <si>
    <t>Pau D´arco</t>
  </si>
  <si>
    <t>32º Aniversário Emancipação de Abel Figueiredo</t>
  </si>
  <si>
    <t>Abel Figueiredo</t>
  </si>
  <si>
    <t>Natal das Luzes</t>
  </si>
  <si>
    <t>Xinguara</t>
  </si>
  <si>
    <t>Revéillon 2023 do Recife</t>
  </si>
  <si>
    <t>Pernambuco</t>
  </si>
  <si>
    <t>Recife</t>
  </si>
  <si>
    <t>XXVI Feira da Rapadura</t>
  </si>
  <si>
    <t>Santa Cruz da Baixa Verde</t>
  </si>
  <si>
    <t>Centenário do Município de Lajes</t>
  </si>
  <si>
    <t>Rio Grande do Norte</t>
  </si>
  <si>
    <t>Lajes</t>
  </si>
  <si>
    <t>104 anos de Emancipação Política</t>
  </si>
  <si>
    <t>Nova Cruz</t>
  </si>
  <si>
    <t>70ª Festa de Emancipação Política</t>
  </si>
  <si>
    <t>Cerro Corá</t>
  </si>
  <si>
    <t>65 anos de Emancipação Política</t>
  </si>
  <si>
    <t>Parnamirim</t>
  </si>
  <si>
    <t>60 anos de Emancipação Política</t>
  </si>
  <si>
    <t>Coronel João Pessoa</t>
  </si>
  <si>
    <t>Festa de Natal do Município de Jucurutu</t>
  </si>
  <si>
    <t>Jucurutu</t>
  </si>
  <si>
    <t>31º Natal Açoriano em Terra Gaúcha</t>
  </si>
  <si>
    <t>Rio Grande do Sul</t>
  </si>
  <si>
    <t>Taquari</t>
  </si>
  <si>
    <t>Natal da Transformação</t>
  </si>
  <si>
    <t>Esteio</t>
  </si>
  <si>
    <t>Caravana Cultural - Arroio do Sal</t>
  </si>
  <si>
    <t>Arroio do Sal</t>
  </si>
  <si>
    <t>Canoas</t>
  </si>
  <si>
    <t>21ªFesta Nacional da Ostra - FENAOSTRA</t>
  </si>
  <si>
    <t>Santa Catarina</t>
  </si>
  <si>
    <t>Florianópolis</t>
  </si>
  <si>
    <t>Novembro Negro</t>
  </si>
  <si>
    <t>São Paulo</t>
  </si>
  <si>
    <t>Araraquara</t>
  </si>
  <si>
    <t>49ª Feira Agropecuária Expoacre</t>
  </si>
  <si>
    <t>Rio Branco</t>
  </si>
  <si>
    <t>Festival do Milho</t>
  </si>
  <si>
    <t>Porto Walter</t>
  </si>
  <si>
    <t>Marcha para Jesus</t>
  </si>
  <si>
    <t>Cruzeiro do Sul</t>
  </si>
  <si>
    <t>29° Festival do Maçunim e Gincana de Pesca de Arremesso</t>
  </si>
  <si>
    <t>Alagoas</t>
  </si>
  <si>
    <t>Feliz Deserto</t>
  </si>
  <si>
    <t>Abril</t>
  </si>
  <si>
    <t>Emancipação Política de Campo Alegre</t>
  </si>
  <si>
    <t>Campo Alegre</t>
  </si>
  <si>
    <t>Junho</t>
  </si>
  <si>
    <t>São João de Arapiraca 2024 - Especial 100 anos</t>
  </si>
  <si>
    <t>Arapiraca</t>
  </si>
  <si>
    <t>São João Massayo 2024</t>
  </si>
  <si>
    <t>Maceió</t>
  </si>
  <si>
    <t>São João é São Miguel</t>
  </si>
  <si>
    <t>São Miguel dos Campos</t>
  </si>
  <si>
    <t>60ª Tradicional Festa da Juventude</t>
  </si>
  <si>
    <t>Santana do Ipanema</t>
  </si>
  <si>
    <t>Julho</t>
  </si>
  <si>
    <t>19ª Edição do Festival de Inverno 2024</t>
  </si>
  <si>
    <t>Água Branca</t>
  </si>
  <si>
    <t>Baile da Chita</t>
  </si>
  <si>
    <t>Paulo Jacinto</t>
  </si>
  <si>
    <t>Emancipação Política da Barra de São Miguel</t>
  </si>
  <si>
    <t>Barra de São Miguel</t>
  </si>
  <si>
    <t>Agosto</t>
  </si>
  <si>
    <t>23ª Edição da Festa do Estudante</t>
  </si>
  <si>
    <t>Teotônio Vilela</t>
  </si>
  <si>
    <t>19º Décima Nona Edição do Evento Micahipi</t>
  </si>
  <si>
    <t>Inhapi</t>
  </si>
  <si>
    <t>Expofeira 2024</t>
  </si>
  <si>
    <t>Vitoria Fest</t>
  </si>
  <si>
    <t>Vitória do Jari</t>
  </si>
  <si>
    <t>21ª Edição do Festival Pirarucu</t>
  </si>
  <si>
    <t>Cutias</t>
  </si>
  <si>
    <t>30ª Edição do Festival do Abacaxi</t>
  </si>
  <si>
    <t>Porto Grande</t>
  </si>
  <si>
    <t>2ª Edição de Expo Agro Tartarugalzinho</t>
  </si>
  <si>
    <t>Tartarugalzinho</t>
  </si>
  <si>
    <t>Aniversário de 123 anos do Município de Amapá</t>
  </si>
  <si>
    <t>23ª Edição do Evento do Carnaguari</t>
  </si>
  <si>
    <t>Ferreira Gomes</t>
  </si>
  <si>
    <t>Dia do Evangélico</t>
  </si>
  <si>
    <t>Pedra Branca do Amapari</t>
  </si>
  <si>
    <t>Homenagem aos 109 anos da cidade de Mazagão Novo</t>
  </si>
  <si>
    <t>Mazagão Novo</t>
  </si>
  <si>
    <t>Aniversário de Santana</t>
  </si>
  <si>
    <t>Santana</t>
  </si>
  <si>
    <t>37º Aniversário de Laranjal do Jari</t>
  </si>
  <si>
    <t>Laranjal do Jari</t>
  </si>
  <si>
    <t>Reveillon do Amapá</t>
  </si>
  <si>
    <t>Reveillon de Itaubal</t>
  </si>
  <si>
    <t>Itaubal</t>
  </si>
  <si>
    <t>57º Festival Folclórico de Parintins</t>
  </si>
  <si>
    <t>Parintins</t>
  </si>
  <si>
    <t>Festival da Independência de Itaparica</t>
  </si>
  <si>
    <t>Itaparica</t>
  </si>
  <si>
    <t>Janeiro</t>
  </si>
  <si>
    <t>Festa do Trabalhador de Esplanada</t>
  </si>
  <si>
    <t>Esplanada</t>
  </si>
  <si>
    <t>Maio</t>
  </si>
  <si>
    <t>115º Aniversário da cidade de Santa Maria da Vitória</t>
  </si>
  <si>
    <t>Santa Maria da Vitória</t>
  </si>
  <si>
    <t>São João Riachão do Jacuípe 2024</t>
  </si>
  <si>
    <t>Riachão do Jacuípe</t>
  </si>
  <si>
    <t>São João em Coribe é Divino</t>
  </si>
  <si>
    <t>Coribe</t>
  </si>
  <si>
    <t>São João de Piatã</t>
  </si>
  <si>
    <t>Piatã</t>
  </si>
  <si>
    <t>São João de Jequié 2024</t>
  </si>
  <si>
    <t>Jequié</t>
  </si>
  <si>
    <t>Pedrão Elétrico 2024</t>
  </si>
  <si>
    <t>Teixeira de Freitas</t>
  </si>
  <si>
    <t>89ª Edição do Evento de Aniversário de Emancipação Política - SANTALUZFEST</t>
  </si>
  <si>
    <t>Santaluz</t>
  </si>
  <si>
    <t>São Pedro Distrito Serra do Cem</t>
  </si>
  <si>
    <t>Nova Itarana</t>
  </si>
  <si>
    <t>Aniversário de 105 Anos de Guanambi</t>
  </si>
  <si>
    <t>Guanambi</t>
  </si>
  <si>
    <t>Festa de São Roque</t>
  </si>
  <si>
    <t>Nazaré</t>
  </si>
  <si>
    <t>3º Festival de Inverno de Morro do Chapéu</t>
  </si>
  <si>
    <t>Morro do Chapéu</t>
  </si>
  <si>
    <t>Riafolia 2024</t>
  </si>
  <si>
    <t>Riacho de Santana</t>
  </si>
  <si>
    <t>3ª Edição do Festival das Esmeraldas</t>
  </si>
  <si>
    <t>Festival de Forró da Chapada Diamantina</t>
  </si>
  <si>
    <t>Mucugê</t>
  </si>
  <si>
    <t>Festival Virada Salvador 2025</t>
  </si>
  <si>
    <t>Reveillon de Serra Grande 2024</t>
  </si>
  <si>
    <t>Uruçuca</t>
  </si>
  <si>
    <t>Festival da Primavera 2024</t>
  </si>
  <si>
    <t>Cairu</t>
  </si>
  <si>
    <t>Natal de Amor e Luz</t>
  </si>
  <si>
    <t>Jaguaribe</t>
  </si>
  <si>
    <t>São João de Maracanaú 2024</t>
  </si>
  <si>
    <t>IV Quixadá Junino</t>
  </si>
  <si>
    <t>Quixadá</t>
  </si>
  <si>
    <t>Festa de Emancipação Política dos 66 anos Alto Santo</t>
  </si>
  <si>
    <t>Alto Santo</t>
  </si>
  <si>
    <t>3ª Edição do Aracati Junino</t>
  </si>
  <si>
    <t>Aracati</t>
  </si>
  <si>
    <t>Chitão de Santo Antônio</t>
  </si>
  <si>
    <t>Quixeramobim</t>
  </si>
  <si>
    <t>Eusébio Junino</t>
  </si>
  <si>
    <t>Eusébio</t>
  </si>
  <si>
    <t>XIV Festival de Quadrilhas</t>
  </si>
  <si>
    <t>Barroquinha</t>
  </si>
  <si>
    <t>V Edição do Umirim Junino</t>
  </si>
  <si>
    <t>Umirim</t>
  </si>
  <si>
    <t>Tianguá Fest 2024</t>
  </si>
  <si>
    <t>Tianguá</t>
  </si>
  <si>
    <t>Exposição Centro Nordestina de Animais e Produtos Derivados - EXPOCRATO</t>
  </si>
  <si>
    <t>Crato</t>
  </si>
  <si>
    <t>55ª Edição da Vaquejada de Missão Velha</t>
  </si>
  <si>
    <t>Missão Velha</t>
  </si>
  <si>
    <t>Festejos em Mucambo</t>
  </si>
  <si>
    <t>Mucambo</t>
  </si>
  <si>
    <t>153º Emancipação Política do Município de Pedra Branca</t>
  </si>
  <si>
    <t>Pedra Branca</t>
  </si>
  <si>
    <t>Festa Nova Russas 2024</t>
  </si>
  <si>
    <t>Nova Russas</t>
  </si>
  <si>
    <t>Festejos da Padroeira Nossa Senhora dos Prazeres</t>
  </si>
  <si>
    <t>Guaraciaba do Norte</t>
  </si>
  <si>
    <t>Festa de Agosto - 169 Anos de Festividade de Várzea Alegre</t>
  </si>
  <si>
    <t>Várzea Alegre</t>
  </si>
  <si>
    <t>III Edição do Fest Lavras 2024</t>
  </si>
  <si>
    <t>Lavras da Mangabeira</t>
  </si>
  <si>
    <t>10ª Edição do Festival Expobrejo</t>
  </si>
  <si>
    <t>Brejo Santo</t>
  </si>
  <si>
    <t>26ª edição da Exposição Agropecuária - EXPOITA</t>
  </si>
  <si>
    <t>Itapipoca</t>
  </si>
  <si>
    <t>Festa de Agosto de Milagres</t>
  </si>
  <si>
    <t>Milagres</t>
  </si>
  <si>
    <t>Mostra Sesc Cariri de Culturas 2024</t>
  </si>
  <si>
    <t>Santana do Cariri</t>
  </si>
  <si>
    <t>Expovaq - Exposição Agropecuária e Artesanato e Vaquejada</t>
  </si>
  <si>
    <t>Farias Brito</t>
  </si>
  <si>
    <t>13ª Edição do Brazil Travel Market</t>
  </si>
  <si>
    <t>Fortaleza</t>
  </si>
  <si>
    <t>Tejubode 2024</t>
  </si>
  <si>
    <t>Tejuçuoca</t>
  </si>
  <si>
    <t>Encontro Sesc Povos do Mar - Circuito Jeri</t>
  </si>
  <si>
    <t>Jijoca de Jericoacoara</t>
  </si>
  <si>
    <t>73ª Festa de Aniversário de Emancipação Polçítica do Município</t>
  </si>
  <si>
    <t>Barro</t>
  </si>
  <si>
    <t>XVI Feira de Negócios de Ovinos e Caprinos e Exposição Agropecuária FESTBERRO</t>
  </si>
  <si>
    <t>Mostra Sesc HQ de Pacoti 2024</t>
  </si>
  <si>
    <t>Pacoti</t>
  </si>
  <si>
    <t>Ceará Natal de Luz 2024</t>
  </si>
  <si>
    <t>20º Natal de Brilho 2024</t>
  </si>
  <si>
    <t>Encontro Sesc Herança Nativa 2024</t>
  </si>
  <si>
    <t>Caucaia</t>
  </si>
  <si>
    <t>Aniversário de Brasília</t>
  </si>
  <si>
    <t>Aniversário da Região Administrativa Guará</t>
  </si>
  <si>
    <t>Festival Expomix Brasil - Edição Sobradinho 2024</t>
  </si>
  <si>
    <t>Brasas Festival</t>
  </si>
  <si>
    <t>Festival Primavera Teresense e Expoflores - 4ª Edição</t>
  </si>
  <si>
    <t>Espírito Santo</t>
  </si>
  <si>
    <t>Santa Teresa</t>
  </si>
  <si>
    <t>2ª Feira Distrital de Santa Teresa</t>
  </si>
  <si>
    <t>Temporada Mais Araguaia 2024</t>
  </si>
  <si>
    <t>Goiás</t>
  </si>
  <si>
    <t>Aruanã</t>
  </si>
  <si>
    <t>Zé Pereira do Timon</t>
  </si>
  <si>
    <t>Maranhão</t>
  </si>
  <si>
    <t>Timon</t>
  </si>
  <si>
    <t>104º Aniversário de Pedreiras</t>
  </si>
  <si>
    <t>Pedreiras</t>
  </si>
  <si>
    <t>Arraiá Lua Vitorinense</t>
  </si>
  <si>
    <t>Vitorino Freire</t>
  </si>
  <si>
    <t>São João de Coração</t>
  </si>
  <si>
    <t>São Luís</t>
  </si>
  <si>
    <t>São João do Maranhão</t>
  </si>
  <si>
    <t>35º Evento Junino de Esperantinópolis</t>
  </si>
  <si>
    <t>Esperantinópolis</t>
  </si>
  <si>
    <t>Maratona da Serra</t>
  </si>
  <si>
    <t>Arame</t>
  </si>
  <si>
    <t>172º Aniversário de Imperatriz do Maranhão</t>
  </si>
  <si>
    <t>Imperatriz</t>
  </si>
  <si>
    <t>Festejo de Sant'Ana Coelho Neto</t>
  </si>
  <si>
    <t>Coelho Neto</t>
  </si>
  <si>
    <t>Festejo de Sant'Ana Humberto de Campos</t>
  </si>
  <si>
    <t>Humberto de Campos</t>
  </si>
  <si>
    <t>201 Anos da Independência de Caxias</t>
  </si>
  <si>
    <t>Caxias</t>
  </si>
  <si>
    <t>Festival do Galo Duro</t>
  </si>
  <si>
    <t>Paulo Ramos</t>
  </si>
  <si>
    <t>São João de Todos Nós</t>
  </si>
  <si>
    <t>São Pedro da Água Branca</t>
  </si>
  <si>
    <t>VII Festa dos Pais</t>
  </si>
  <si>
    <t>Santa Luzia</t>
  </si>
  <si>
    <t>Dia Municipal do Evangélico</t>
  </si>
  <si>
    <t>Bom Jesus das Selvas</t>
  </si>
  <si>
    <t>Matões Fest</t>
  </si>
  <si>
    <t>Matões</t>
  </si>
  <si>
    <t>Cavalgada do Festejo de São Raimundo Nonato - São Raimundo das Mangabeiras</t>
  </si>
  <si>
    <t>São Raimundo das Mangabeiras</t>
  </si>
  <si>
    <t>Verão Balsas</t>
  </si>
  <si>
    <t>Balsas</t>
  </si>
  <si>
    <t>Cavalgada do Festejo de São Raimundo Nonato - Tuntum</t>
  </si>
  <si>
    <t>Tuntum</t>
  </si>
  <si>
    <t>I Festival de Arte, Cultura e Turismo de Açailândia</t>
  </si>
  <si>
    <t>Açailândia</t>
  </si>
  <si>
    <t>Prainha Fest</t>
  </si>
  <si>
    <t>Barão de Grajaú</t>
  </si>
  <si>
    <t>44º Festival da Independência</t>
  </si>
  <si>
    <t>Alto Alegre do Pindaré</t>
  </si>
  <si>
    <t>72 Anos de Emancipação Política de Vitorino Freire</t>
  </si>
  <si>
    <t>Aniversário da cidade de Bom Lugar</t>
  </si>
  <si>
    <t>Bom Lugar</t>
  </si>
  <si>
    <t>30º Aniversário da Cidade de Trizidela do Vale</t>
  </si>
  <si>
    <t>Trizidela do Vale</t>
  </si>
  <si>
    <t>63 Anos de São Mateus do Maranhão</t>
  </si>
  <si>
    <t>São Mateus do Maranhão</t>
  </si>
  <si>
    <t>9ª Edição Paixão de Cristo</t>
  </si>
  <si>
    <t>Mato Grosso do Sul</t>
  </si>
  <si>
    <t>Aquidauana</t>
  </si>
  <si>
    <t>Março</t>
  </si>
  <si>
    <t>32º Forró de Corinto</t>
  </si>
  <si>
    <t>Corinto</t>
  </si>
  <si>
    <t>154ª Festa de Setembro em Honra a Nossa Senhora das Dores e ao Divino Espírito Santo</t>
  </si>
  <si>
    <t>Joaquim Felício</t>
  </si>
  <si>
    <t>61º Edição do FESTICAP - Festival Cultural</t>
  </si>
  <si>
    <t>Cachoeira de Pajeú</t>
  </si>
  <si>
    <t>Festa de Nossa Senhora do Rosário dos Homens Pretos do Arraial de Água Suja</t>
  </si>
  <si>
    <t>Berilo</t>
  </si>
  <si>
    <t>Festa Tradicional de Outubro de São Romão</t>
  </si>
  <si>
    <t>São Romão</t>
  </si>
  <si>
    <t>29º Aniversário de Veredinha</t>
  </si>
  <si>
    <t>Veredinha</t>
  </si>
  <si>
    <t>Virada do Bem</t>
  </si>
  <si>
    <t>Três Marias</t>
  </si>
  <si>
    <t>Inauguração da Construção da Ponte da Promessa e 2º Rio-Pretense Ausente</t>
  </si>
  <si>
    <t>Catuji</t>
  </si>
  <si>
    <t>Réveillon de Sericita</t>
  </si>
  <si>
    <t>Sericita</t>
  </si>
  <si>
    <t>28º aniversário do Município de Sapucaia</t>
  </si>
  <si>
    <t>Sapucaia</t>
  </si>
  <si>
    <t>15º Semana Cultural Dom Eliseu</t>
  </si>
  <si>
    <t>Dom Eliseu</t>
  </si>
  <si>
    <t>42º Aniversário do Município de Xinguara</t>
  </si>
  <si>
    <t>371 Anos do Município de Maracanã</t>
  </si>
  <si>
    <t>Maracanã</t>
  </si>
  <si>
    <t>Grande São João</t>
  </si>
  <si>
    <t>Festival Folclórico de Trairão</t>
  </si>
  <si>
    <t>Trairão</t>
  </si>
  <si>
    <t>Aniversário de 411 anos do Município de Bragança</t>
  </si>
  <si>
    <t>Bragança</t>
  </si>
  <si>
    <t>Festival Junino Cachoeira do Piriá 2024</t>
  </si>
  <si>
    <t>Agrofest Ulianópolis 2024</t>
  </si>
  <si>
    <t>Ulianópolis</t>
  </si>
  <si>
    <t>Veraneio 2024 - Santana do Araguaia</t>
  </si>
  <si>
    <t>Santana do Araguaia</t>
  </si>
  <si>
    <t>Fest Verão - Magalhães Barata</t>
  </si>
  <si>
    <t>Magalhães Barata</t>
  </si>
  <si>
    <t>12ª Festa da Integração</t>
  </si>
  <si>
    <t>Mojuí dos Campos</t>
  </si>
  <si>
    <t>Veraneio do Pontão</t>
  </si>
  <si>
    <t>Veraneio 2024 da Praia da Gaivota</t>
  </si>
  <si>
    <t>São Geraldo do Araguaia</t>
  </si>
  <si>
    <t>XII Cacaufest e III Festival do Chocolate</t>
  </si>
  <si>
    <t>Festival das Tribos Indígenas</t>
  </si>
  <si>
    <t>Juruti</t>
  </si>
  <si>
    <t>XXXVI EXPOAMA 2024</t>
  </si>
  <si>
    <t>Marabá</t>
  </si>
  <si>
    <t>25º Edição Festival do Açaí</t>
  </si>
  <si>
    <t>Inhangapi</t>
  </si>
  <si>
    <t>12ª Feira Internacional de Turismo da Amazônia - FITA</t>
  </si>
  <si>
    <t>Santarém</t>
  </si>
  <si>
    <t>Fest Verão - Nova Esperança do Piriá</t>
  </si>
  <si>
    <t>Nova Esperança do Piriá</t>
  </si>
  <si>
    <t>Feira do Açaí</t>
  </si>
  <si>
    <t>Ponta de Pedras</t>
  </si>
  <si>
    <t>Feira Agropecuária - EXPO SUL</t>
  </si>
  <si>
    <t>Rio Maria</t>
  </si>
  <si>
    <t>51ª Edição da Festa do Çairé</t>
  </si>
  <si>
    <t>25ª Freira Agropecuária</t>
  </si>
  <si>
    <t>55ª EXPOFAC - Exposição e Feira Agropecuária de Castanhal</t>
  </si>
  <si>
    <t>Castanhal</t>
  </si>
  <si>
    <t>32ª EXFAU - Exposição e Feira Agropecuária de Uruará</t>
  </si>
  <si>
    <t>Uruará</t>
  </si>
  <si>
    <t>Casa do Mtur no Círio de Nazaré</t>
  </si>
  <si>
    <t>42º Festival do Abacaxi</t>
  </si>
  <si>
    <t>Barcarena</t>
  </si>
  <si>
    <t>Círio de Nossa Senhora de Nazaré de Bragança</t>
  </si>
  <si>
    <t>33º aniversário de São Domingos do Araguaia</t>
  </si>
  <si>
    <t>São Domingos do Araguaia</t>
  </si>
  <si>
    <t>Festividade do Glorioso São Benedito 2024 -  Bragança - Pará</t>
  </si>
  <si>
    <t>XXV Reveillon Ouremense</t>
  </si>
  <si>
    <t>Ourém</t>
  </si>
  <si>
    <t>Carnaval de Catolé do Rocha 2024</t>
  </si>
  <si>
    <t>Paraíba</t>
  </si>
  <si>
    <t>Catolé do Rocha</t>
  </si>
  <si>
    <t>Fevereiro</t>
  </si>
  <si>
    <t>Carnaval de Rua / Via Folia</t>
  </si>
  <si>
    <t>João Pessoa</t>
  </si>
  <si>
    <t>São João em Campina Grande</t>
  </si>
  <si>
    <t>Campina Grande</t>
  </si>
  <si>
    <t>São João de Patos 2024</t>
  </si>
  <si>
    <t>Patos</t>
  </si>
  <si>
    <t>São João em Bananeiras</t>
  </si>
  <si>
    <t>Bananeiras</t>
  </si>
  <si>
    <t>São João de Monteiro - Cidade Forró</t>
  </si>
  <si>
    <t>Monteiro</t>
  </si>
  <si>
    <t>São Pedro de São José do Sabugi</t>
  </si>
  <si>
    <t>São José do Sabugi</t>
  </si>
  <si>
    <t>40º João Pedro de Várzea</t>
  </si>
  <si>
    <t>Várzea</t>
  </si>
  <si>
    <t>Tradicional Festa do São Pedro de Belém</t>
  </si>
  <si>
    <t>14º Festival do Mel</t>
  </si>
  <si>
    <t>São José dos Cordeiros</t>
  </si>
  <si>
    <t>Expotêxtil 2024</t>
  </si>
  <si>
    <t>São Bento</t>
  </si>
  <si>
    <t>143 Anos da Emancipação Política do Município</t>
  </si>
  <si>
    <t>Conceição</t>
  </si>
  <si>
    <t>Festival da Lagosta</t>
  </si>
  <si>
    <t>Pitimbu</t>
  </si>
  <si>
    <t>3ª Edição do QBFEST 2024</t>
  </si>
  <si>
    <t>Paraná</t>
  </si>
  <si>
    <t>Quatro Barras</t>
  </si>
  <si>
    <t>Comemorações dos 64 anos de Dois Vizinhos</t>
  </si>
  <si>
    <t>Dois Vizinhos</t>
  </si>
  <si>
    <t>Expo Altônia 2024</t>
  </si>
  <si>
    <t>Altônia</t>
  </si>
  <si>
    <t>Festividades de Aniversário do Município de São Pedro do Paraná</t>
  </si>
  <si>
    <t>São Pedro do Paraná</t>
  </si>
  <si>
    <t>Agrorio e Natal Encantado em Rio Branco do Ivaí</t>
  </si>
  <si>
    <t>Rio Branco do Ivaí</t>
  </si>
  <si>
    <t>Festa Final do Ano em Iretama</t>
  </si>
  <si>
    <t>Iretama</t>
  </si>
  <si>
    <t>Natal da Integração do Município de Gauíra</t>
  </si>
  <si>
    <t>Guaíra</t>
  </si>
  <si>
    <t>43ª Edição Aniversário Município Juranda</t>
  </si>
  <si>
    <t>Juranda</t>
  </si>
  <si>
    <t>Aniversário de 69 anos de Arapoti</t>
  </si>
  <si>
    <t>Arapoti</t>
  </si>
  <si>
    <t>Aniversário do Município de Altônia 2024</t>
  </si>
  <si>
    <t>Carnaval do Papangu 2024</t>
  </si>
  <si>
    <t>Bezerros</t>
  </si>
  <si>
    <t>50º Edição do Festival Nacional de Jericos</t>
  </si>
  <si>
    <t>Panelas</t>
  </si>
  <si>
    <t>São João em Petrolina</t>
  </si>
  <si>
    <t>Petrolina</t>
  </si>
  <si>
    <t>São João do sítio à cidade 2024</t>
  </si>
  <si>
    <t>Festival de Inverno de Garanhus</t>
  </si>
  <si>
    <t>Garanhus</t>
  </si>
  <si>
    <t>55ª Festa das Marocas</t>
  </si>
  <si>
    <t>Belo Jardim</t>
  </si>
  <si>
    <t>19º Festival da Renascença</t>
  </si>
  <si>
    <t>Pesqueira</t>
  </si>
  <si>
    <t>Festa de Agosto de 2024</t>
  </si>
  <si>
    <t>São Lourenço da Mata</t>
  </si>
  <si>
    <t>10ª Edição do Caetés Fest</t>
  </si>
  <si>
    <t>Caetés</t>
  </si>
  <si>
    <t>96º Aniversário de Emancipação Política do Município</t>
  </si>
  <si>
    <t>Cabrobó</t>
  </si>
  <si>
    <t>22ª Edição do Evento Missa do Vaqueiro</t>
  </si>
  <si>
    <t>Canhotinho</t>
  </si>
  <si>
    <t>Abertura do Verão</t>
  </si>
  <si>
    <t>Ilha de Itamaracá</t>
  </si>
  <si>
    <t>234ª edição da Festa de Setembro</t>
  </si>
  <si>
    <t>Serra Talhada</t>
  </si>
  <si>
    <t>29ª Edição da Festa de Emancipação do Município de Jatobá</t>
  </si>
  <si>
    <t>Jatobá</t>
  </si>
  <si>
    <t>25ª Corrida da Galinha</t>
  </si>
  <si>
    <t>São Bento do Una</t>
  </si>
  <si>
    <t>99ª Edição da Festa de Emancipação Política</t>
  </si>
  <si>
    <t>Jurema</t>
  </si>
  <si>
    <t>1ª Edição Expotêxtil de Pão de Açúcar (1ª Edição Expotêxtil Taquaritinga do Norte)</t>
  </si>
  <si>
    <t>Taquaritinga do Norte</t>
  </si>
  <si>
    <t>Réveillon do Recife 2024/2025</t>
  </si>
  <si>
    <t>Emancipação Política do Município de Cachoeirinha</t>
  </si>
  <si>
    <t>Cachoeirinha</t>
  </si>
  <si>
    <t>91º Aniversário da Cidade de Buriti dos Lopes</t>
  </si>
  <si>
    <t>Piauí</t>
  </si>
  <si>
    <t>Buriti dos Lopes</t>
  </si>
  <si>
    <t>6ª Expoagro Piripiri</t>
  </si>
  <si>
    <t>Piripiri</t>
  </si>
  <si>
    <t>XV Festa do Bode Batalha</t>
  </si>
  <si>
    <t>Batalha</t>
  </si>
  <si>
    <t>135º Aniversário da Cidade de Itaperuna</t>
  </si>
  <si>
    <t>Rio de Janeiro</t>
  </si>
  <si>
    <t>Itaperuna</t>
  </si>
  <si>
    <t>5ª Edição da Feira Agropecuária</t>
  </si>
  <si>
    <t>Aperibé</t>
  </si>
  <si>
    <t>XXX Exposição Agropecuária, Comercial e Industrial de Cardoso Moreira</t>
  </si>
  <si>
    <t>Cardoso Moreira</t>
  </si>
  <si>
    <t>Salão Nacional do Turismo 2024</t>
  </si>
  <si>
    <t>24ª Edição Itareta 2024</t>
  </si>
  <si>
    <t>Italva</t>
  </si>
  <si>
    <t>Festa da Padroeira de Monnerat</t>
  </si>
  <si>
    <t>Duas Barras</t>
  </si>
  <si>
    <t>Festa em Louvor à Santa Terezinha</t>
  </si>
  <si>
    <t>Santa Maria Madalena</t>
  </si>
  <si>
    <t>62ª Festa do Peão de Boiadeiro</t>
  </si>
  <si>
    <t>Laje do Muriaé</t>
  </si>
  <si>
    <t>Expo Araruama 2024</t>
  </si>
  <si>
    <t>Araruama</t>
  </si>
  <si>
    <t>Festa de São Sebastião</t>
  </si>
  <si>
    <t>Caraúbas</t>
  </si>
  <si>
    <t>Mossoró Cidade Junina 2024</t>
  </si>
  <si>
    <t>Mossoró</t>
  </si>
  <si>
    <t>São João do Assú 2024</t>
  </si>
  <si>
    <t>Açu</t>
  </si>
  <si>
    <t>Feira de Negócios, Atividades Culturais e Turismo (FENACUT)</t>
  </si>
  <si>
    <t>Luís Gomes</t>
  </si>
  <si>
    <t>12ª Edição do evento Arraiá na Serra</t>
  </si>
  <si>
    <t>Martins</t>
  </si>
  <si>
    <t>50ª Edição do evento Vaquejada de Santana do Matos</t>
  </si>
  <si>
    <t>Santana do Matos</t>
  </si>
  <si>
    <t>Festa de Sant'Ana 2024</t>
  </si>
  <si>
    <t>Caicó</t>
  </si>
  <si>
    <t>25ª Edição do evento Arraiá da Zona Sul</t>
  </si>
  <si>
    <t>Parelhas</t>
  </si>
  <si>
    <t>3ª Edição do Festival de Inverno da comunidade Serra Verde</t>
  </si>
  <si>
    <t>São Tomé</t>
  </si>
  <si>
    <t>Festival de Inverno da Serra de São Bento</t>
  </si>
  <si>
    <t>Serra de São Bento</t>
  </si>
  <si>
    <t>Feira Intermunicipal de Educação, Cultura, Turismo e Negócios do Alto Oeste Potiguar (FINECAP)</t>
  </si>
  <si>
    <t>Pau dos Ferros</t>
  </si>
  <si>
    <t>35ª Edição do evento - Corrida dos Jegues</t>
  </si>
  <si>
    <t>Timbaúba dos Batistas</t>
  </si>
  <si>
    <t>Abertura do Verão na Cidade Arroio do Sal</t>
  </si>
  <si>
    <t>Caravana Cultural - Cachoeirinha</t>
  </si>
  <si>
    <t>32º Aniversário do Município de Arambaré</t>
  </si>
  <si>
    <t>Arambaré</t>
  </si>
  <si>
    <t>Capão Fest</t>
  </si>
  <si>
    <t>Capão da Canoa</t>
  </si>
  <si>
    <t>63º Aniversário do Município de Sapucaia do Sul_x000D_</t>
  </si>
  <si>
    <t>Sapucaia do Sul</t>
  </si>
  <si>
    <t>FENACAN - Feira Nacional da Cana-de-Açúcar, Rapadura, Sonho e Arroz</t>
  </si>
  <si>
    <t>Santo Antônio da Patrulha</t>
  </si>
  <si>
    <t>10ª Edição do Evento FEARG 2024</t>
  </si>
  <si>
    <t>Gravataí</t>
  </si>
  <si>
    <t>Caravana Cultural - 31ª Feira do Livro de Morro Reuter</t>
  </si>
  <si>
    <t>Morro Reuter</t>
  </si>
  <si>
    <t>3ª Edição da Caravana Cultural - Olifeira</t>
  </si>
  <si>
    <t>Guaíba</t>
  </si>
  <si>
    <t>Mariana em Festa</t>
  </si>
  <si>
    <t>Mariana Pimentel</t>
  </si>
  <si>
    <t>32º Natal Açoriano em Terra Gaúcha</t>
  </si>
  <si>
    <t>Um amor de Natal</t>
  </si>
  <si>
    <t>Vespasiano Correa</t>
  </si>
  <si>
    <t>Natal é arte 2024</t>
  </si>
  <si>
    <t>Montenegro</t>
  </si>
  <si>
    <t>22ª Festa Nacional da Ostra (FENAOSTRA)</t>
  </si>
  <si>
    <t>Réveillon Florianópolis</t>
  </si>
  <si>
    <t>Inauguração do Teatro Municipal de Araraquara</t>
  </si>
  <si>
    <t>Mês do Trabalhador</t>
  </si>
  <si>
    <t>33ª Edição da FEJUPI - Festa Junina de Pirapozinho</t>
  </si>
  <si>
    <t>Pirapozinho</t>
  </si>
  <si>
    <t>3ª Edição da Feira Agropecuária de Indiana/SP</t>
  </si>
  <si>
    <t>Indiana</t>
  </si>
  <si>
    <t>Evento Cultural</t>
  </si>
  <si>
    <t>Presidente Venceslau</t>
  </si>
  <si>
    <t>11º Rodeio Show de Anhumas</t>
  </si>
  <si>
    <t>Anhumas</t>
  </si>
  <si>
    <t>25ª Feira Agropecuária e Comércio de Álvares Machado</t>
  </si>
  <si>
    <t>Álvares Machado</t>
  </si>
  <si>
    <t>20ª edição do evento do Réveillon 2025</t>
  </si>
  <si>
    <t>Presidente Epitácio</t>
  </si>
  <si>
    <t>Celebrações de Final de Ano</t>
  </si>
  <si>
    <t>Tarumã</t>
  </si>
  <si>
    <t>Réveillon 2025</t>
  </si>
  <si>
    <t>Rosana</t>
  </si>
  <si>
    <t>15ª Edição do Natal Encantado</t>
  </si>
  <si>
    <t>Morungaba</t>
  </si>
  <si>
    <t>Festa das Cabacinhas 2024</t>
  </si>
  <si>
    <t>Sergipe</t>
  </si>
  <si>
    <t>Japaratuba</t>
  </si>
  <si>
    <t>35º Encontro Cultural de Propriá</t>
  </si>
  <si>
    <t>Propriá</t>
  </si>
  <si>
    <t>Arraía do Povo 2024</t>
  </si>
  <si>
    <t>Aracaju</t>
  </si>
  <si>
    <t>Festa dos Caminhoneiros e Padroeiro 2024</t>
  </si>
  <si>
    <t>Campo do Brito</t>
  </si>
  <si>
    <t>Festa de Emacipação Política de Capela 2024</t>
  </si>
  <si>
    <t>Capela</t>
  </si>
  <si>
    <t>Circuito de Cavalgadas 2024</t>
  </si>
  <si>
    <t>Itaporanga D'ajuda</t>
  </si>
  <si>
    <t>39ª Edição do Festival de Artes de São Cristóvão (FASC) 2024</t>
  </si>
  <si>
    <t>São Cristóvão</t>
  </si>
  <si>
    <t>VII Edição do Festival do Chambari</t>
  </si>
  <si>
    <t>Tocantins</t>
  </si>
  <si>
    <t>Paraíso do Tocantins</t>
  </si>
  <si>
    <t>61º Aniversário de Formoso do Araguaia</t>
  </si>
  <si>
    <t>Formoso do Araguaia</t>
  </si>
  <si>
    <t>1ª Edição da XI Vaquejada de Gurupi</t>
  </si>
  <si>
    <t>Gurupi</t>
  </si>
  <si>
    <t>60º Aniversário de Axixá do Tocantins</t>
  </si>
  <si>
    <t>Axixá do Tocantins</t>
  </si>
  <si>
    <t>66º Aniversário de Araguaína do Tocantins e 4ª Motoara</t>
  </si>
  <si>
    <t>Araguaína</t>
  </si>
  <si>
    <r>
      <t xml:space="preserve">Observação: Arquivo retificado em 24/09/2025 para correção dos valores das colunas </t>
    </r>
    <r>
      <rPr>
        <b/>
        <sz val="11"/>
        <color theme="1"/>
        <rFont val="Calibri"/>
        <family val="2"/>
        <scheme val="minor"/>
      </rPr>
      <t>Público Total da Ação</t>
    </r>
    <r>
      <rPr>
        <sz val="11"/>
        <color theme="1"/>
        <rFont val="Calibri"/>
        <family val="2"/>
        <scheme val="minor"/>
      </rPr>
      <t xml:space="preserve"> e </t>
    </r>
    <r>
      <rPr>
        <b/>
        <sz val="11"/>
        <color theme="1"/>
        <rFont val="Calibri"/>
        <family val="2"/>
        <scheme val="minor"/>
      </rPr>
      <t>Público Gratuidade da Ação</t>
    </r>
    <r>
      <rPr>
        <sz val="11"/>
        <color theme="1"/>
        <rFont val="Calibri"/>
        <family val="2"/>
        <scheme val="minor"/>
      </rPr>
      <t xml:space="preserve"> referentes ao evento  Festejo de Sant'Ana Coelho Neto.
Demais campos não foram alterados.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</si>
</sst>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4"/>
      <color theme="1"/>
      <name val="Arial Narrow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2" tint="-0.499984740745262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164" fontId="0" fillId="0" borderId="0" xfId="0" applyNumberFormat="1"/>
    <xf numFmtId="44" fontId="0" fillId="0" borderId="0" xfId="0" applyNumberFormat="1"/>
    <xf numFmtId="164" fontId="0" fillId="0" borderId="0" xfId="0" applyNumberFormat="1" applyAlignment="1">
      <alignment wrapText="1"/>
    </xf>
    <xf numFmtId="44" fontId="0" fillId="0" borderId="0" xfId="0" applyNumberFormat="1" applyAlignment="1">
      <alignment wrapText="1"/>
    </xf>
    <xf numFmtId="44" fontId="4" fillId="0" borderId="0" xfId="0" applyNumberFormat="1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44" fontId="2" fillId="4" borderId="3" xfId="0" applyNumberFormat="1" applyFont="1" applyFill="1" applyBorder="1" applyAlignment="1">
      <alignment horizontal="center" vertical="center" wrapText="1"/>
    </xf>
    <xf numFmtId="44" fontId="2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44" fontId="0" fillId="0" borderId="3" xfId="0" applyNumberFormat="1" applyBorder="1" applyAlignment="1">
      <alignment horizontal="right" vertical="center" wrapText="1"/>
    </xf>
    <xf numFmtId="44" fontId="0" fillId="0" borderId="1" xfId="0" applyNumberFormat="1" applyBorder="1" applyAlignment="1">
      <alignment horizontal="righ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44" fontId="0" fillId="0" borderId="5" xfId="0" applyNumberForma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4" fontId="0" fillId="0" borderId="8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44" fontId="0" fillId="0" borderId="0" xfId="0" applyNumberFormat="1" applyAlignment="1">
      <alignment horizontal="right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29307</xdr:rowOff>
    </xdr:from>
    <xdr:to>
      <xdr:col>0</xdr:col>
      <xdr:colOff>512884</xdr:colOff>
      <xdr:row>3</xdr:row>
      <xdr:rowOff>11844</xdr:rowOff>
    </xdr:to>
    <xdr:pic>
      <xdr:nvPicPr>
        <xdr:cNvPr id="2" name="Imagem 1" descr="Forma&#10;&#10;Descrição gerada automaticamente com confiança baixa">
          <a:extLst>
            <a:ext uri="{FF2B5EF4-FFF2-40B4-BE49-F238E27FC236}">
              <a16:creationId xmlns:a16="http://schemas.microsoft.com/office/drawing/2014/main" id="{E348F532-2EA2-4A4D-A0CD-FA0E493AD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807"/>
          <a:ext cx="512884" cy="4238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B8F47-BEB5-4B69-B908-49F11A30B124}">
  <sheetPr>
    <pageSetUpPr fitToPage="1"/>
  </sheetPr>
  <dimension ref="A1:R300"/>
  <sheetViews>
    <sheetView showGridLines="0" tabSelected="1" zoomScale="130" zoomScaleNormal="130" workbookViewId="0"/>
  </sheetViews>
  <sheetFormatPr defaultColWidth="0" defaultRowHeight="14.5" zeroHeight="1" x14ac:dyDescent="0.35"/>
  <cols>
    <col min="1" max="1" width="28.7265625" style="2" customWidth="1"/>
    <col min="2" max="2" width="12.7265625" style="1" customWidth="1"/>
    <col min="3" max="3" width="15.7265625" style="1" customWidth="1"/>
    <col min="4" max="5" width="13.54296875" style="1" customWidth="1"/>
    <col min="6" max="6" width="10.26953125" style="5" bestFit="1" customWidth="1"/>
    <col min="7" max="7" width="11.453125" style="5" bestFit="1" customWidth="1"/>
    <col min="8" max="9" width="17.26953125" style="6" bestFit="1" customWidth="1"/>
    <col min="10" max="10" width="1.7265625" style="1" customWidth="1"/>
    <col min="11" max="11" width="14.54296875" style="1" hidden="1" customWidth="1"/>
    <col min="12" max="12" width="0" style="1" hidden="1" customWidth="1"/>
    <col min="13" max="15" width="14.54296875" style="1" hidden="1" customWidth="1"/>
    <col min="16" max="16" width="0" style="1" hidden="1" customWidth="1"/>
    <col min="17" max="18" width="14.54296875" style="1" hidden="1" customWidth="1"/>
    <col min="19" max="16384" width="9.1796875" style="1" hidden="1"/>
  </cols>
  <sheetData>
    <row r="1" spans="1:9" customFormat="1" ht="15" customHeight="1" x14ac:dyDescent="0.35">
      <c r="A1" s="2"/>
      <c r="F1" s="3"/>
      <c r="G1" s="3"/>
      <c r="H1" s="4"/>
      <c r="I1" s="4"/>
    </row>
    <row r="2" spans="1:9" customFormat="1" ht="18" x14ac:dyDescent="0.4">
      <c r="A2" s="31" t="s">
        <v>0</v>
      </c>
      <c r="B2" s="31"/>
      <c r="C2" s="31"/>
      <c r="D2" s="31"/>
      <c r="E2" s="31"/>
      <c r="F2" s="31"/>
      <c r="G2" s="31"/>
      <c r="H2" s="31"/>
      <c r="I2" s="31"/>
    </row>
    <row r="3" spans="1:9" customFormat="1" ht="17.5" customHeight="1" x14ac:dyDescent="0.35">
      <c r="A3" s="28" t="s">
        <v>1</v>
      </c>
      <c r="B3" s="28"/>
      <c r="C3" s="28"/>
      <c r="D3" s="28"/>
      <c r="E3" s="28"/>
      <c r="F3" s="28"/>
      <c r="G3" s="29"/>
      <c r="H3" s="30" t="s">
        <v>2</v>
      </c>
      <c r="I3" s="28"/>
    </row>
    <row r="4" spans="1:9" customFormat="1" ht="39.5" thickBot="1" x14ac:dyDescent="0.4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  <c r="G4" s="9" t="s">
        <v>9</v>
      </c>
      <c r="H4" s="10" t="s">
        <v>10</v>
      </c>
      <c r="I4" s="11" t="s">
        <v>11</v>
      </c>
    </row>
    <row r="5" spans="1:9" customFormat="1" ht="15" thickBot="1" x14ac:dyDescent="0.4">
      <c r="A5" s="12" t="s">
        <v>12</v>
      </c>
      <c r="B5" s="13" t="s">
        <v>13</v>
      </c>
      <c r="C5" s="13" t="s">
        <v>14</v>
      </c>
      <c r="D5" s="13" t="s">
        <v>15</v>
      </c>
      <c r="E5" s="13">
        <v>2023</v>
      </c>
      <c r="F5" s="14">
        <v>12000</v>
      </c>
      <c r="G5" s="14">
        <v>10478</v>
      </c>
      <c r="H5" s="15">
        <v>150000</v>
      </c>
      <c r="I5" s="16">
        <v>130980</v>
      </c>
    </row>
    <row r="6" spans="1:9" customFormat="1" ht="15" thickBot="1" x14ac:dyDescent="0.4">
      <c r="A6" s="17" t="s">
        <v>16</v>
      </c>
      <c r="B6" s="18" t="s">
        <v>17</v>
      </c>
      <c r="C6" s="18" t="s">
        <v>18</v>
      </c>
      <c r="D6" s="18" t="s">
        <v>19</v>
      </c>
      <c r="E6" s="18">
        <v>2023</v>
      </c>
      <c r="F6" s="19">
        <v>420000</v>
      </c>
      <c r="G6" s="19">
        <v>350616</v>
      </c>
      <c r="H6" s="20">
        <v>2000000</v>
      </c>
      <c r="I6" s="16">
        <v>1669600</v>
      </c>
    </row>
    <row r="7" spans="1:9" customFormat="1" ht="29.5" thickBot="1" x14ac:dyDescent="0.4">
      <c r="A7" s="17" t="s">
        <v>20</v>
      </c>
      <c r="B7" s="18" t="s">
        <v>21</v>
      </c>
      <c r="C7" s="18" t="s">
        <v>22</v>
      </c>
      <c r="D7" s="18" t="s">
        <v>19</v>
      </c>
      <c r="E7" s="18">
        <v>2023</v>
      </c>
      <c r="F7" s="19">
        <v>8000</v>
      </c>
      <c r="G7" s="19">
        <v>6997</v>
      </c>
      <c r="H7" s="20">
        <v>220842.53</v>
      </c>
      <c r="I7" s="16">
        <v>193148.88</v>
      </c>
    </row>
    <row r="8" spans="1:9" customFormat="1" ht="15" thickBot="1" x14ac:dyDescent="0.4">
      <c r="A8" s="17" t="s">
        <v>23</v>
      </c>
      <c r="B8" s="18" t="s">
        <v>24</v>
      </c>
      <c r="C8" s="18" t="s">
        <v>25</v>
      </c>
      <c r="D8" s="18" t="s">
        <v>26</v>
      </c>
      <c r="E8" s="18">
        <v>2023</v>
      </c>
      <c r="F8" s="19">
        <v>98000</v>
      </c>
      <c r="G8" s="19">
        <v>88308</v>
      </c>
      <c r="H8" s="20">
        <v>305861.49</v>
      </c>
      <c r="I8" s="16">
        <v>275611.78863899998</v>
      </c>
    </row>
    <row r="9" spans="1:9" customFormat="1" ht="15" thickBot="1" x14ac:dyDescent="0.4">
      <c r="A9" s="17" t="s">
        <v>27</v>
      </c>
      <c r="B9" s="18" t="s">
        <v>24</v>
      </c>
      <c r="C9" s="18" t="s">
        <v>28</v>
      </c>
      <c r="D9" s="18" t="s">
        <v>26</v>
      </c>
      <c r="E9" s="18">
        <v>2023</v>
      </c>
      <c r="F9" s="19">
        <v>30000</v>
      </c>
      <c r="G9" s="19">
        <v>27033</v>
      </c>
      <c r="H9" s="20">
        <v>681874</v>
      </c>
      <c r="I9" s="16">
        <v>614436.66139999998</v>
      </c>
    </row>
    <row r="10" spans="1:9" customFormat="1" ht="15" thickBot="1" x14ac:dyDescent="0.4">
      <c r="A10" s="17" t="s">
        <v>29</v>
      </c>
      <c r="B10" s="18" t="s">
        <v>24</v>
      </c>
      <c r="C10" s="18" t="s">
        <v>30</v>
      </c>
      <c r="D10" s="18" t="s">
        <v>31</v>
      </c>
      <c r="E10" s="18">
        <v>2023</v>
      </c>
      <c r="F10" s="19">
        <v>255001</v>
      </c>
      <c r="G10" s="19">
        <v>229781</v>
      </c>
      <c r="H10" s="20">
        <v>1200000</v>
      </c>
      <c r="I10" s="16">
        <v>1081320</v>
      </c>
    </row>
    <row r="11" spans="1:9" customFormat="1" ht="15" thickBot="1" x14ac:dyDescent="0.4">
      <c r="A11" s="17" t="s">
        <v>32</v>
      </c>
      <c r="B11" s="18" t="s">
        <v>24</v>
      </c>
      <c r="C11" s="18" t="s">
        <v>33</v>
      </c>
      <c r="D11" s="18" t="s">
        <v>19</v>
      </c>
      <c r="E11" s="18">
        <v>2023</v>
      </c>
      <c r="F11" s="19">
        <v>950000</v>
      </c>
      <c r="G11" s="19">
        <v>856045</v>
      </c>
      <c r="H11" s="20">
        <v>2000000</v>
      </c>
      <c r="I11" s="16">
        <v>1802200</v>
      </c>
    </row>
    <row r="12" spans="1:9" customFormat="1" ht="15" thickBot="1" x14ac:dyDescent="0.4">
      <c r="A12" s="17" t="s">
        <v>34</v>
      </c>
      <c r="B12" s="18" t="s">
        <v>35</v>
      </c>
      <c r="C12" s="18" t="s">
        <v>36</v>
      </c>
      <c r="D12" s="18" t="s">
        <v>31</v>
      </c>
      <c r="E12" s="18">
        <v>2023</v>
      </c>
      <c r="F12" s="19">
        <v>6000</v>
      </c>
      <c r="G12" s="19">
        <v>5488</v>
      </c>
      <c r="H12" s="20">
        <v>700000</v>
      </c>
      <c r="I12" s="16">
        <v>640220</v>
      </c>
    </row>
    <row r="13" spans="1:9" customFormat="1" ht="15" thickBot="1" x14ac:dyDescent="0.4">
      <c r="A13" s="17" t="s">
        <v>37</v>
      </c>
      <c r="B13" s="18" t="s">
        <v>35</v>
      </c>
      <c r="C13" s="18" t="s">
        <v>38</v>
      </c>
      <c r="D13" s="18" t="s">
        <v>19</v>
      </c>
      <c r="E13" s="18">
        <v>2023</v>
      </c>
      <c r="F13" s="19">
        <v>3325</v>
      </c>
      <c r="G13" s="19">
        <v>3041</v>
      </c>
      <c r="H13" s="20">
        <v>495276.2</v>
      </c>
      <c r="I13" s="16">
        <v>452979.61</v>
      </c>
    </row>
    <row r="14" spans="1:9" customFormat="1" ht="29.5" thickBot="1" x14ac:dyDescent="0.4">
      <c r="A14" s="17" t="s">
        <v>39</v>
      </c>
      <c r="B14" s="18" t="s">
        <v>40</v>
      </c>
      <c r="C14" s="18" t="s">
        <v>41</v>
      </c>
      <c r="D14" s="18" t="s">
        <v>19</v>
      </c>
      <c r="E14" s="18">
        <v>2023</v>
      </c>
      <c r="F14" s="19">
        <v>8000</v>
      </c>
      <c r="G14" s="19">
        <v>5325</v>
      </c>
      <c r="H14" s="20">
        <v>3704500.76</v>
      </c>
      <c r="I14" s="16">
        <v>2806910.19</v>
      </c>
    </row>
    <row r="15" spans="1:9" customFormat="1" ht="44" thickBot="1" x14ac:dyDescent="0.4">
      <c r="A15" s="17" t="s">
        <v>42</v>
      </c>
      <c r="B15" s="18" t="s">
        <v>43</v>
      </c>
      <c r="C15" s="18" t="s">
        <v>44</v>
      </c>
      <c r="D15" s="18" t="s">
        <v>31</v>
      </c>
      <c r="E15" s="18">
        <v>2023</v>
      </c>
      <c r="F15" s="19">
        <v>380</v>
      </c>
      <c r="G15" s="19">
        <v>314</v>
      </c>
      <c r="H15" s="20">
        <v>93935.62</v>
      </c>
      <c r="I15" s="16">
        <v>77543.850000000006</v>
      </c>
    </row>
    <row r="16" spans="1:9" customFormat="1" ht="15" thickBot="1" x14ac:dyDescent="0.4">
      <c r="A16" s="17" t="s">
        <v>45</v>
      </c>
      <c r="B16" s="18" t="s">
        <v>46</v>
      </c>
      <c r="C16" s="18" t="s">
        <v>47</v>
      </c>
      <c r="D16" s="18" t="s">
        <v>15</v>
      </c>
      <c r="E16" s="18">
        <v>2023</v>
      </c>
      <c r="F16" s="19">
        <v>48000</v>
      </c>
      <c r="G16" s="19">
        <v>43123</v>
      </c>
      <c r="H16" s="20">
        <v>357000</v>
      </c>
      <c r="I16" s="16">
        <v>320728.8</v>
      </c>
    </row>
    <row r="17" spans="1:9" customFormat="1" ht="15" thickBot="1" x14ac:dyDescent="0.4">
      <c r="A17" s="17" t="s">
        <v>48</v>
      </c>
      <c r="B17" s="18" t="s">
        <v>46</v>
      </c>
      <c r="C17" s="18" t="s">
        <v>49</v>
      </c>
      <c r="D17" s="18" t="s">
        <v>15</v>
      </c>
      <c r="E17" s="18">
        <v>2023</v>
      </c>
      <c r="F17" s="19">
        <v>450</v>
      </c>
      <c r="G17" s="19">
        <v>404</v>
      </c>
      <c r="H17" s="20">
        <v>126100</v>
      </c>
      <c r="I17" s="16">
        <v>113288.23999999999</v>
      </c>
    </row>
    <row r="18" spans="1:9" customFormat="1" ht="29.5" thickBot="1" x14ac:dyDescent="0.4">
      <c r="A18" s="17" t="s">
        <v>50</v>
      </c>
      <c r="B18" s="18" t="s">
        <v>46</v>
      </c>
      <c r="C18" s="18" t="s">
        <v>51</v>
      </c>
      <c r="D18" s="18" t="s">
        <v>31</v>
      </c>
      <c r="E18" s="18">
        <v>2023</v>
      </c>
      <c r="F18" s="19">
        <v>36000</v>
      </c>
      <c r="G18" s="19">
        <v>32342</v>
      </c>
      <c r="H18" s="20">
        <v>550000</v>
      </c>
      <c r="I18" s="16">
        <v>494120</v>
      </c>
    </row>
    <row r="19" spans="1:9" customFormat="1" ht="29.5" thickBot="1" x14ac:dyDescent="0.4">
      <c r="A19" s="17" t="s">
        <v>52</v>
      </c>
      <c r="B19" s="18" t="s">
        <v>46</v>
      </c>
      <c r="C19" s="18" t="s">
        <v>53</v>
      </c>
      <c r="D19" s="18" t="s">
        <v>19</v>
      </c>
      <c r="E19" s="18">
        <v>2023</v>
      </c>
      <c r="F19" s="19">
        <v>40000</v>
      </c>
      <c r="G19" s="19">
        <v>35936</v>
      </c>
      <c r="H19" s="20">
        <v>650000</v>
      </c>
      <c r="I19" s="16">
        <v>583960</v>
      </c>
    </row>
    <row r="20" spans="1:9" customFormat="1" ht="15" thickBot="1" x14ac:dyDescent="0.4">
      <c r="A20" s="17" t="s">
        <v>54</v>
      </c>
      <c r="B20" s="18" t="s">
        <v>46</v>
      </c>
      <c r="C20" s="18" t="s">
        <v>55</v>
      </c>
      <c r="D20" s="18" t="s">
        <v>19</v>
      </c>
      <c r="E20" s="18">
        <v>2023</v>
      </c>
      <c r="F20" s="19">
        <v>30000</v>
      </c>
      <c r="G20" s="19">
        <v>26952</v>
      </c>
      <c r="H20" s="20">
        <v>300000</v>
      </c>
      <c r="I20" s="16">
        <v>269520</v>
      </c>
    </row>
    <row r="21" spans="1:9" customFormat="1" ht="29.5" thickBot="1" x14ac:dyDescent="0.4">
      <c r="A21" s="17" t="s">
        <v>56</v>
      </c>
      <c r="B21" s="18" t="s">
        <v>46</v>
      </c>
      <c r="C21" s="18" t="s">
        <v>57</v>
      </c>
      <c r="D21" s="18" t="s">
        <v>19</v>
      </c>
      <c r="E21" s="18">
        <v>2023</v>
      </c>
      <c r="F21" s="19">
        <v>30000</v>
      </c>
      <c r="G21" s="19">
        <v>26952</v>
      </c>
      <c r="H21" s="20">
        <v>400000</v>
      </c>
      <c r="I21" s="16">
        <v>359360</v>
      </c>
    </row>
    <row r="22" spans="1:9" customFormat="1" ht="15" thickBot="1" x14ac:dyDescent="0.4">
      <c r="A22" s="17" t="s">
        <v>58</v>
      </c>
      <c r="B22" s="18" t="s">
        <v>46</v>
      </c>
      <c r="C22" s="18" t="s">
        <v>59</v>
      </c>
      <c r="D22" s="18" t="s">
        <v>19</v>
      </c>
      <c r="E22" s="18">
        <v>2023</v>
      </c>
      <c r="F22" s="19">
        <v>7000</v>
      </c>
      <c r="G22" s="19">
        <v>6289</v>
      </c>
      <c r="H22" s="20">
        <v>200000</v>
      </c>
      <c r="I22" s="16">
        <v>179680</v>
      </c>
    </row>
    <row r="23" spans="1:9" customFormat="1" ht="29.5" thickBot="1" x14ac:dyDescent="0.4">
      <c r="A23" s="17" t="s">
        <v>60</v>
      </c>
      <c r="B23" s="18" t="s">
        <v>46</v>
      </c>
      <c r="C23" s="18" t="s">
        <v>61</v>
      </c>
      <c r="D23" s="18" t="s">
        <v>19</v>
      </c>
      <c r="E23" s="18">
        <v>2023</v>
      </c>
      <c r="F23" s="19">
        <v>8000</v>
      </c>
      <c r="G23" s="19">
        <v>7187</v>
      </c>
      <c r="H23" s="20">
        <v>300000</v>
      </c>
      <c r="I23" s="16">
        <v>269520</v>
      </c>
    </row>
    <row r="24" spans="1:9" customFormat="1" ht="15" thickBot="1" x14ac:dyDescent="0.4">
      <c r="A24" s="17" t="s">
        <v>62</v>
      </c>
      <c r="B24" s="18" t="s">
        <v>46</v>
      </c>
      <c r="C24" s="18" t="s">
        <v>63</v>
      </c>
      <c r="D24" s="18" t="s">
        <v>19</v>
      </c>
      <c r="E24" s="18">
        <v>2023</v>
      </c>
      <c r="F24" s="19">
        <v>80000</v>
      </c>
      <c r="G24" s="19">
        <v>71872</v>
      </c>
      <c r="H24" s="20">
        <v>700000</v>
      </c>
      <c r="I24" s="16">
        <v>628880</v>
      </c>
    </row>
    <row r="25" spans="1:9" customFormat="1" ht="15" thickBot="1" x14ac:dyDescent="0.4">
      <c r="A25" s="17" t="s">
        <v>64</v>
      </c>
      <c r="B25" s="18" t="s">
        <v>65</v>
      </c>
      <c r="C25" s="18" t="s">
        <v>66</v>
      </c>
      <c r="D25" s="18" t="s">
        <v>19</v>
      </c>
      <c r="E25" s="18">
        <v>2023</v>
      </c>
      <c r="F25" s="19">
        <v>1017536</v>
      </c>
      <c r="G25" s="19">
        <v>913340</v>
      </c>
      <c r="H25" s="20">
        <v>1300000</v>
      </c>
      <c r="I25" s="16">
        <v>1166880</v>
      </c>
    </row>
    <row r="26" spans="1:9" customFormat="1" ht="29.5" thickBot="1" x14ac:dyDescent="0.4">
      <c r="A26" s="17" t="s">
        <v>67</v>
      </c>
      <c r="B26" s="18" t="s">
        <v>65</v>
      </c>
      <c r="C26" s="18" t="s">
        <v>68</v>
      </c>
      <c r="D26" s="18" t="s">
        <v>19</v>
      </c>
      <c r="E26" s="18">
        <v>2023</v>
      </c>
      <c r="F26" s="19">
        <v>9646</v>
      </c>
      <c r="G26" s="19">
        <v>8658</v>
      </c>
      <c r="H26" s="20">
        <v>280000</v>
      </c>
      <c r="I26" s="16">
        <v>251328</v>
      </c>
    </row>
    <row r="27" spans="1:9" customFormat="1" ht="29.5" thickBot="1" x14ac:dyDescent="0.4">
      <c r="A27" s="17" t="s">
        <v>69</v>
      </c>
      <c r="B27" s="18" t="s">
        <v>70</v>
      </c>
      <c r="C27" s="18" t="s">
        <v>71</v>
      </c>
      <c r="D27" s="18" t="s">
        <v>19</v>
      </c>
      <c r="E27" s="18">
        <v>2023</v>
      </c>
      <c r="F27" s="19">
        <v>10000</v>
      </c>
      <c r="G27" s="19">
        <v>8854</v>
      </c>
      <c r="H27" s="20">
        <v>150000</v>
      </c>
      <c r="I27" s="16">
        <v>132810</v>
      </c>
    </row>
    <row r="28" spans="1:9" customFormat="1" ht="29.5" thickBot="1" x14ac:dyDescent="0.4">
      <c r="A28" s="17" t="s">
        <v>72</v>
      </c>
      <c r="B28" s="18" t="s">
        <v>70</v>
      </c>
      <c r="C28" s="18" t="s">
        <v>73</v>
      </c>
      <c r="D28" s="18" t="s">
        <v>19</v>
      </c>
      <c r="E28" s="18">
        <v>2023</v>
      </c>
      <c r="F28" s="19">
        <v>25000</v>
      </c>
      <c r="G28" s="19">
        <v>22135</v>
      </c>
      <c r="H28" s="20">
        <v>700000</v>
      </c>
      <c r="I28" s="16">
        <v>619780</v>
      </c>
    </row>
    <row r="29" spans="1:9" customFormat="1" ht="29.5" thickBot="1" x14ac:dyDescent="0.4">
      <c r="A29" s="17" t="s">
        <v>74</v>
      </c>
      <c r="B29" s="18" t="s">
        <v>70</v>
      </c>
      <c r="C29" s="18" t="s">
        <v>75</v>
      </c>
      <c r="D29" s="18" t="s">
        <v>19</v>
      </c>
      <c r="E29" s="18">
        <v>2023</v>
      </c>
      <c r="F29" s="19">
        <v>5000</v>
      </c>
      <c r="G29" s="19">
        <v>4427</v>
      </c>
      <c r="H29" s="20">
        <v>350000</v>
      </c>
      <c r="I29" s="16">
        <v>309890</v>
      </c>
    </row>
    <row r="30" spans="1:9" customFormat="1" ht="29.5" thickBot="1" x14ac:dyDescent="0.4">
      <c r="A30" s="17" t="s">
        <v>76</v>
      </c>
      <c r="B30" s="18" t="s">
        <v>70</v>
      </c>
      <c r="C30" s="18" t="s">
        <v>77</v>
      </c>
      <c r="D30" s="18" t="s">
        <v>19</v>
      </c>
      <c r="E30" s="18">
        <v>2023</v>
      </c>
      <c r="F30" s="19">
        <v>40000</v>
      </c>
      <c r="G30" s="19">
        <v>35416</v>
      </c>
      <c r="H30" s="20">
        <v>650000</v>
      </c>
      <c r="I30" s="16">
        <v>575510</v>
      </c>
    </row>
    <row r="31" spans="1:9" customFormat="1" ht="29.5" thickBot="1" x14ac:dyDescent="0.4">
      <c r="A31" s="17" t="s">
        <v>78</v>
      </c>
      <c r="B31" s="18" t="s">
        <v>70</v>
      </c>
      <c r="C31" s="18" t="s">
        <v>79</v>
      </c>
      <c r="D31" s="18" t="s">
        <v>19</v>
      </c>
      <c r="E31" s="18">
        <v>2023</v>
      </c>
      <c r="F31" s="19">
        <v>10000</v>
      </c>
      <c r="G31" s="19">
        <v>8854</v>
      </c>
      <c r="H31" s="20">
        <v>350000</v>
      </c>
      <c r="I31" s="16">
        <v>309890</v>
      </c>
    </row>
    <row r="32" spans="1:9" customFormat="1" ht="29.5" thickBot="1" x14ac:dyDescent="0.4">
      <c r="A32" s="17" t="s">
        <v>80</v>
      </c>
      <c r="B32" s="18" t="s">
        <v>70</v>
      </c>
      <c r="C32" s="18" t="s">
        <v>81</v>
      </c>
      <c r="D32" s="18" t="s">
        <v>19</v>
      </c>
      <c r="E32" s="18">
        <v>2023</v>
      </c>
      <c r="F32" s="19">
        <v>20000</v>
      </c>
      <c r="G32" s="19">
        <v>17708</v>
      </c>
      <c r="H32" s="20">
        <v>430000</v>
      </c>
      <c r="I32" s="16">
        <v>380722</v>
      </c>
    </row>
    <row r="33" spans="1:9" customFormat="1" ht="29.5" thickBot="1" x14ac:dyDescent="0.4">
      <c r="A33" s="17" t="s">
        <v>82</v>
      </c>
      <c r="B33" s="18" t="s">
        <v>83</v>
      </c>
      <c r="C33" s="18" t="s">
        <v>84</v>
      </c>
      <c r="D33" s="18" t="s">
        <v>19</v>
      </c>
      <c r="E33" s="18">
        <v>2023</v>
      </c>
      <c r="F33" s="19">
        <v>75200</v>
      </c>
      <c r="G33" s="19">
        <v>56400</v>
      </c>
      <c r="H33" s="20">
        <v>156400</v>
      </c>
      <c r="I33" s="16">
        <v>117300</v>
      </c>
    </row>
    <row r="34" spans="1:9" customFormat="1" ht="29.5" thickBot="1" x14ac:dyDescent="0.4">
      <c r="A34" s="17" t="s">
        <v>85</v>
      </c>
      <c r="B34" s="18" t="s">
        <v>83</v>
      </c>
      <c r="C34" s="18" t="s">
        <v>86</v>
      </c>
      <c r="D34" s="18" t="s">
        <v>19</v>
      </c>
      <c r="E34" s="18">
        <v>2023</v>
      </c>
      <c r="F34" s="19">
        <v>30500</v>
      </c>
      <c r="G34" s="19">
        <v>22875</v>
      </c>
      <c r="H34" s="20">
        <v>160900</v>
      </c>
      <c r="I34" s="16">
        <v>120675</v>
      </c>
    </row>
    <row r="35" spans="1:9" customFormat="1" ht="29.5" thickBot="1" x14ac:dyDescent="0.4">
      <c r="A35" s="17" t="s">
        <v>87</v>
      </c>
      <c r="B35" s="18" t="s">
        <v>83</v>
      </c>
      <c r="C35" s="18" t="s">
        <v>88</v>
      </c>
      <c r="D35" s="18" t="s">
        <v>19</v>
      </c>
      <c r="E35" s="18">
        <v>2023</v>
      </c>
      <c r="F35" s="19">
        <v>10000</v>
      </c>
      <c r="G35" s="19">
        <v>7500</v>
      </c>
      <c r="H35" s="20">
        <v>80500</v>
      </c>
      <c r="I35" s="16">
        <v>60375</v>
      </c>
    </row>
    <row r="36" spans="1:9" customFormat="1" ht="29.5" thickBot="1" x14ac:dyDescent="0.4">
      <c r="A36" s="17" t="s">
        <v>85</v>
      </c>
      <c r="B36" s="18" t="s">
        <v>83</v>
      </c>
      <c r="C36" s="18" t="s">
        <v>89</v>
      </c>
      <c r="D36" s="18" t="s">
        <v>19</v>
      </c>
      <c r="E36" s="18">
        <v>2023</v>
      </c>
      <c r="F36" s="19">
        <v>69000</v>
      </c>
      <c r="G36" s="19">
        <v>51750</v>
      </c>
      <c r="H36" s="20">
        <v>299560</v>
      </c>
      <c r="I36" s="16">
        <v>224670</v>
      </c>
    </row>
    <row r="37" spans="1:9" customFormat="1" ht="29.5" thickBot="1" x14ac:dyDescent="0.4">
      <c r="A37" s="17" t="s">
        <v>90</v>
      </c>
      <c r="B37" s="18" t="s">
        <v>91</v>
      </c>
      <c r="C37" s="18" t="s">
        <v>92</v>
      </c>
      <c r="D37" s="18" t="s">
        <v>15</v>
      </c>
      <c r="E37" s="18">
        <v>2023</v>
      </c>
      <c r="F37" s="19">
        <v>20000</v>
      </c>
      <c r="G37" s="19">
        <v>4283</v>
      </c>
      <c r="H37" s="20">
        <v>749000</v>
      </c>
      <c r="I37" s="16">
        <v>160398.35</v>
      </c>
    </row>
    <row r="38" spans="1:9" customFormat="1" ht="15" thickBot="1" x14ac:dyDescent="0.4">
      <c r="A38" s="17" t="s">
        <v>93</v>
      </c>
      <c r="B38" s="18" t="s">
        <v>94</v>
      </c>
      <c r="C38" s="18" t="s">
        <v>95</v>
      </c>
      <c r="D38" s="18" t="s">
        <v>31</v>
      </c>
      <c r="E38" s="18">
        <v>2023</v>
      </c>
      <c r="F38" s="19">
        <v>35000</v>
      </c>
      <c r="G38" s="19">
        <v>25466</v>
      </c>
      <c r="H38" s="20">
        <v>805802.44</v>
      </c>
      <c r="I38" s="16">
        <v>586301.86</v>
      </c>
    </row>
    <row r="39" spans="1:9" customFormat="1" ht="15" thickBot="1" x14ac:dyDescent="0.4">
      <c r="A39" s="17" t="s">
        <v>96</v>
      </c>
      <c r="B39" s="18" t="s">
        <v>13</v>
      </c>
      <c r="C39" s="18" t="s">
        <v>97</v>
      </c>
      <c r="D39" s="18" t="s">
        <v>26</v>
      </c>
      <c r="E39" s="18">
        <v>2024</v>
      </c>
      <c r="F39" s="19">
        <v>55000</v>
      </c>
      <c r="G39" s="19">
        <v>48026</v>
      </c>
      <c r="H39" s="20">
        <v>480000</v>
      </c>
      <c r="I39" s="16">
        <v>419136</v>
      </c>
    </row>
    <row r="40" spans="1:9" customFormat="1" ht="15" thickBot="1" x14ac:dyDescent="0.4">
      <c r="A40" s="17" t="s">
        <v>98</v>
      </c>
      <c r="B40" s="18" t="s">
        <v>13</v>
      </c>
      <c r="C40" s="18" t="s">
        <v>99</v>
      </c>
      <c r="D40" s="18" t="s">
        <v>26</v>
      </c>
      <c r="E40" s="18">
        <v>2024</v>
      </c>
      <c r="F40" s="19">
        <v>8000</v>
      </c>
      <c r="G40" s="19">
        <v>6986</v>
      </c>
      <c r="H40" s="20">
        <v>200000</v>
      </c>
      <c r="I40" s="16">
        <v>174640</v>
      </c>
    </row>
    <row r="41" spans="1:9" customFormat="1" ht="15" thickBot="1" x14ac:dyDescent="0.4">
      <c r="A41" s="17" t="s">
        <v>100</v>
      </c>
      <c r="B41" s="18" t="s">
        <v>13</v>
      </c>
      <c r="C41" s="18" t="s">
        <v>101</v>
      </c>
      <c r="D41" s="18" t="s">
        <v>26</v>
      </c>
      <c r="E41" s="18">
        <v>2024</v>
      </c>
      <c r="F41" s="19">
        <v>25000</v>
      </c>
      <c r="G41" s="19">
        <v>21830</v>
      </c>
      <c r="H41" s="20">
        <v>190000</v>
      </c>
      <c r="I41" s="16">
        <v>165908</v>
      </c>
    </row>
    <row r="42" spans="1:9" ht="29.5" thickBot="1" x14ac:dyDescent="0.4">
      <c r="A42" s="17" t="s">
        <v>102</v>
      </c>
      <c r="B42" s="18" t="s">
        <v>103</v>
      </c>
      <c r="C42" s="18" t="s">
        <v>104</v>
      </c>
      <c r="D42" s="18" t="s">
        <v>105</v>
      </c>
      <c r="E42" s="18">
        <v>2024</v>
      </c>
      <c r="F42" s="19">
        <v>18000</v>
      </c>
      <c r="G42" s="19">
        <v>16427</v>
      </c>
      <c r="H42" s="20">
        <v>650000</v>
      </c>
      <c r="I42" s="16">
        <v>593190</v>
      </c>
    </row>
    <row r="43" spans="1:9" ht="29.5" thickBot="1" x14ac:dyDescent="0.4">
      <c r="A43" s="17" t="s">
        <v>106</v>
      </c>
      <c r="B43" s="18" t="s">
        <v>103</v>
      </c>
      <c r="C43" s="18" t="s">
        <v>107</v>
      </c>
      <c r="D43" s="18" t="s">
        <v>108</v>
      </c>
      <c r="E43" s="18">
        <v>2024</v>
      </c>
      <c r="F43" s="19">
        <v>25000</v>
      </c>
      <c r="G43" s="19">
        <v>22815</v>
      </c>
      <c r="H43" s="20">
        <v>651727.85</v>
      </c>
      <c r="I43" s="16">
        <v>594766.84</v>
      </c>
    </row>
    <row r="44" spans="1:9" ht="29.5" thickBot="1" x14ac:dyDescent="0.4">
      <c r="A44" s="17" t="s">
        <v>109</v>
      </c>
      <c r="B44" s="18" t="s">
        <v>103</v>
      </c>
      <c r="C44" s="18" t="s">
        <v>110</v>
      </c>
      <c r="D44" s="18" t="s">
        <v>108</v>
      </c>
      <c r="E44" s="18">
        <v>2024</v>
      </c>
      <c r="F44" s="19">
        <v>50000</v>
      </c>
      <c r="G44" s="19">
        <v>45630</v>
      </c>
      <c r="H44" s="20">
        <v>1201221.01</v>
      </c>
      <c r="I44" s="16">
        <v>1096234.29</v>
      </c>
    </row>
    <row r="45" spans="1:9" ht="15" thickBot="1" x14ac:dyDescent="0.4">
      <c r="A45" s="17" t="s">
        <v>111</v>
      </c>
      <c r="B45" s="18" t="s">
        <v>103</v>
      </c>
      <c r="C45" s="18" t="s">
        <v>112</v>
      </c>
      <c r="D45" s="18" t="s">
        <v>108</v>
      </c>
      <c r="E45" s="18">
        <v>2024</v>
      </c>
      <c r="F45" s="19">
        <v>345000</v>
      </c>
      <c r="G45" s="19">
        <v>314847</v>
      </c>
      <c r="H45" s="20">
        <v>2000000</v>
      </c>
      <c r="I45" s="16">
        <v>1825200</v>
      </c>
    </row>
    <row r="46" spans="1:9" ht="29.5" thickBot="1" x14ac:dyDescent="0.4">
      <c r="A46" s="17" t="s">
        <v>113</v>
      </c>
      <c r="B46" s="18" t="s">
        <v>103</v>
      </c>
      <c r="C46" s="18" t="s">
        <v>114</v>
      </c>
      <c r="D46" s="18" t="s">
        <v>108</v>
      </c>
      <c r="E46" s="18">
        <v>2024</v>
      </c>
      <c r="F46" s="19">
        <v>71046</v>
      </c>
      <c r="G46" s="19">
        <v>64837</v>
      </c>
      <c r="H46" s="20">
        <v>1205437.95</v>
      </c>
      <c r="I46" s="16">
        <v>1100082.67</v>
      </c>
    </row>
    <row r="47" spans="1:9" ht="29.5" thickBot="1" x14ac:dyDescent="0.4">
      <c r="A47" s="17" t="s">
        <v>115</v>
      </c>
      <c r="B47" s="18" t="s">
        <v>103</v>
      </c>
      <c r="C47" s="18" t="s">
        <v>116</v>
      </c>
      <c r="D47" s="18" t="s">
        <v>117</v>
      </c>
      <c r="E47" s="18">
        <v>2024</v>
      </c>
      <c r="F47" s="19">
        <v>41930</v>
      </c>
      <c r="G47" s="19">
        <v>38265</v>
      </c>
      <c r="H47" s="20">
        <v>950000</v>
      </c>
      <c r="I47" s="16">
        <v>866970</v>
      </c>
    </row>
    <row r="48" spans="1:9" ht="29.5" thickBot="1" x14ac:dyDescent="0.4">
      <c r="A48" s="17" t="s">
        <v>118</v>
      </c>
      <c r="B48" s="18" t="s">
        <v>103</v>
      </c>
      <c r="C48" s="18" t="s">
        <v>119</v>
      </c>
      <c r="D48" s="18" t="s">
        <v>117</v>
      </c>
      <c r="E48" s="18">
        <v>2024</v>
      </c>
      <c r="F48" s="19">
        <v>24000</v>
      </c>
      <c r="G48" s="19">
        <v>21902</v>
      </c>
      <c r="H48" s="20">
        <v>700741.8</v>
      </c>
      <c r="I48" s="16">
        <v>639496.97</v>
      </c>
    </row>
    <row r="49" spans="1:9" ht="15" thickBot="1" x14ac:dyDescent="0.4">
      <c r="A49" s="17" t="s">
        <v>120</v>
      </c>
      <c r="B49" s="18" t="s">
        <v>103</v>
      </c>
      <c r="C49" s="18" t="s">
        <v>121</v>
      </c>
      <c r="D49" s="18" t="s">
        <v>117</v>
      </c>
      <c r="E49" s="18">
        <v>2024</v>
      </c>
      <c r="F49" s="19">
        <v>12000</v>
      </c>
      <c r="G49" s="19">
        <v>10951</v>
      </c>
      <c r="H49" s="20">
        <v>702615.08</v>
      </c>
      <c r="I49" s="16">
        <v>641206.52</v>
      </c>
    </row>
    <row r="50" spans="1:9" ht="29.5" thickBot="1" x14ac:dyDescent="0.4">
      <c r="A50" s="17" t="s">
        <v>122</v>
      </c>
      <c r="B50" s="18" t="s">
        <v>103</v>
      </c>
      <c r="C50" s="18" t="s">
        <v>123</v>
      </c>
      <c r="D50" s="18" t="s">
        <v>124</v>
      </c>
      <c r="E50" s="18">
        <v>2024</v>
      </c>
      <c r="F50" s="19">
        <v>22000</v>
      </c>
      <c r="G50" s="19">
        <v>20077</v>
      </c>
      <c r="H50" s="20">
        <v>2001789.64</v>
      </c>
      <c r="I50" s="16">
        <v>1826833.23</v>
      </c>
    </row>
    <row r="51" spans="1:9" ht="15" thickBot="1" x14ac:dyDescent="0.4">
      <c r="A51" s="17" t="s">
        <v>125</v>
      </c>
      <c r="B51" s="18" t="s">
        <v>103</v>
      </c>
      <c r="C51" s="18" t="s">
        <v>126</v>
      </c>
      <c r="D51" s="18" t="s">
        <v>124</v>
      </c>
      <c r="E51" s="18">
        <v>2024</v>
      </c>
      <c r="F51" s="19">
        <v>11000</v>
      </c>
      <c r="G51" s="19">
        <v>10039</v>
      </c>
      <c r="H51" s="20">
        <v>650611.18000000005</v>
      </c>
      <c r="I51" s="16">
        <v>593747.76</v>
      </c>
    </row>
    <row r="52" spans="1:9" ht="29.5" thickBot="1" x14ac:dyDescent="0.4">
      <c r="A52" s="17" t="s">
        <v>127</v>
      </c>
      <c r="B52" s="18" t="s">
        <v>103</v>
      </c>
      <c r="C52" s="18" t="s">
        <v>128</v>
      </c>
      <c r="D52" s="18" t="s">
        <v>124</v>
      </c>
      <c r="E52" s="18">
        <v>2024</v>
      </c>
      <c r="F52" s="19">
        <v>39355</v>
      </c>
      <c r="G52" s="19">
        <v>35915</v>
      </c>
      <c r="H52" s="20">
        <v>1200000</v>
      </c>
      <c r="I52" s="16">
        <v>1095120</v>
      </c>
    </row>
    <row r="53" spans="1:9" ht="15" thickBot="1" x14ac:dyDescent="0.4">
      <c r="A53" s="17" t="s">
        <v>129</v>
      </c>
      <c r="B53" s="18" t="s">
        <v>17</v>
      </c>
      <c r="C53" s="18" t="s">
        <v>18</v>
      </c>
      <c r="D53" s="18" t="s">
        <v>124</v>
      </c>
      <c r="E53" s="18">
        <v>2024</v>
      </c>
      <c r="F53" s="19">
        <f>100000+150000</f>
        <v>250000</v>
      </c>
      <c r="G53" s="19">
        <f>83480+125220</f>
        <v>208700</v>
      </c>
      <c r="H53" s="20">
        <v>2000000</v>
      </c>
      <c r="I53" s="16">
        <v>1669600</v>
      </c>
    </row>
    <row r="54" spans="1:9" ht="15" thickBot="1" x14ac:dyDescent="0.4">
      <c r="A54" s="17" t="s">
        <v>130</v>
      </c>
      <c r="B54" s="18" t="s">
        <v>17</v>
      </c>
      <c r="C54" s="18" t="s">
        <v>131</v>
      </c>
      <c r="D54" s="18" t="s">
        <v>26</v>
      </c>
      <c r="E54" s="18">
        <v>2024</v>
      </c>
      <c r="F54" s="19">
        <f>6000+15000</f>
        <v>21000</v>
      </c>
      <c r="G54" s="19">
        <f>5009+12522</f>
        <v>17531</v>
      </c>
      <c r="H54" s="20">
        <v>603051.39</v>
      </c>
      <c r="I54" s="16">
        <v>503427.3</v>
      </c>
    </row>
    <row r="55" spans="1:9" ht="15" thickBot="1" x14ac:dyDescent="0.4">
      <c r="A55" s="17" t="s">
        <v>132</v>
      </c>
      <c r="B55" s="18" t="s">
        <v>17</v>
      </c>
      <c r="C55" s="18" t="s">
        <v>133</v>
      </c>
      <c r="D55" s="18" t="s">
        <v>26</v>
      </c>
      <c r="E55" s="18">
        <v>2024</v>
      </c>
      <c r="F55" s="19">
        <v>20000</v>
      </c>
      <c r="G55" s="19">
        <v>16696</v>
      </c>
      <c r="H55" s="20">
        <v>452310</v>
      </c>
      <c r="I55" s="16">
        <v>377588.39</v>
      </c>
    </row>
    <row r="56" spans="1:9" ht="15" thickBot="1" x14ac:dyDescent="0.4">
      <c r="A56" s="17" t="s">
        <v>134</v>
      </c>
      <c r="B56" s="18" t="s">
        <v>17</v>
      </c>
      <c r="C56" s="18" t="s">
        <v>135</v>
      </c>
      <c r="D56" s="18" t="s">
        <v>26</v>
      </c>
      <c r="E56" s="18">
        <v>2024</v>
      </c>
      <c r="F56" s="19">
        <v>40000</v>
      </c>
      <c r="G56" s="19">
        <v>33392</v>
      </c>
      <c r="H56" s="20">
        <v>450000</v>
      </c>
      <c r="I56" s="16">
        <v>375660</v>
      </c>
    </row>
    <row r="57" spans="1:9" ht="29.5" thickBot="1" x14ac:dyDescent="0.4">
      <c r="A57" s="17" t="s">
        <v>136</v>
      </c>
      <c r="B57" s="18" t="s">
        <v>17</v>
      </c>
      <c r="C57" s="18" t="s">
        <v>137</v>
      </c>
      <c r="D57" s="18" t="s">
        <v>15</v>
      </c>
      <c r="E57" s="18">
        <v>2024</v>
      </c>
      <c r="F57" s="19">
        <v>15000</v>
      </c>
      <c r="G57" s="19">
        <v>12522</v>
      </c>
      <c r="H57" s="20">
        <v>350530</v>
      </c>
      <c r="I57" s="16">
        <v>292622.44</v>
      </c>
    </row>
    <row r="58" spans="1:9" ht="29.5" thickBot="1" x14ac:dyDescent="0.4">
      <c r="A58" s="17" t="s">
        <v>138</v>
      </c>
      <c r="B58" s="18" t="s">
        <v>17</v>
      </c>
      <c r="C58" s="18" t="s">
        <v>17</v>
      </c>
      <c r="D58" s="18" t="s">
        <v>15</v>
      </c>
      <c r="E58" s="18">
        <v>2024</v>
      </c>
      <c r="F58" s="19">
        <v>10000</v>
      </c>
      <c r="G58" s="19">
        <v>8348</v>
      </c>
      <c r="H58" s="20">
        <v>250000</v>
      </c>
      <c r="I58" s="16">
        <v>208700</v>
      </c>
    </row>
    <row r="59" spans="1:9" ht="29.5" thickBot="1" x14ac:dyDescent="0.4">
      <c r="A59" s="17" t="s">
        <v>139</v>
      </c>
      <c r="B59" s="18" t="s">
        <v>17</v>
      </c>
      <c r="C59" s="18" t="s">
        <v>140</v>
      </c>
      <c r="D59" s="18" t="s">
        <v>31</v>
      </c>
      <c r="E59" s="18">
        <v>2024</v>
      </c>
      <c r="F59" s="19">
        <v>4000</v>
      </c>
      <c r="G59" s="19">
        <v>3339</v>
      </c>
      <c r="H59" s="20">
        <f>300000+1420.03</f>
        <v>301420.03000000003</v>
      </c>
      <c r="I59" s="16">
        <f>250440+1185.44</f>
        <v>251625.44</v>
      </c>
    </row>
    <row r="60" spans="1:9" ht="29.5" thickBot="1" x14ac:dyDescent="0.4">
      <c r="A60" s="17" t="s">
        <v>141</v>
      </c>
      <c r="B60" s="18" t="s">
        <v>17</v>
      </c>
      <c r="C60" s="18" t="s">
        <v>142</v>
      </c>
      <c r="D60" s="18" t="s">
        <v>31</v>
      </c>
      <c r="E60" s="18">
        <v>2024</v>
      </c>
      <c r="F60" s="19">
        <v>2000</v>
      </c>
      <c r="G60" s="19">
        <v>1670</v>
      </c>
      <c r="H60" s="20">
        <f>120000+1000</f>
        <v>121000</v>
      </c>
      <c r="I60" s="16">
        <f>100176+834.8</f>
        <v>101010.8</v>
      </c>
    </row>
    <row r="61" spans="1:9" ht="29.5" thickBot="1" x14ac:dyDescent="0.4">
      <c r="A61" s="17" t="s">
        <v>143</v>
      </c>
      <c r="B61" s="18" t="s">
        <v>17</v>
      </c>
      <c r="C61" s="18" t="s">
        <v>144</v>
      </c>
      <c r="D61" s="18" t="s">
        <v>31</v>
      </c>
      <c r="E61" s="18">
        <v>2024</v>
      </c>
      <c r="F61" s="19">
        <v>10000</v>
      </c>
      <c r="G61" s="19">
        <v>8348</v>
      </c>
      <c r="H61" s="20">
        <f>350000+280</f>
        <v>350280</v>
      </c>
      <c r="I61" s="16">
        <f>292180+233.74</f>
        <v>292413.74</v>
      </c>
    </row>
    <row r="62" spans="1:9" ht="15" thickBot="1" x14ac:dyDescent="0.4">
      <c r="A62" s="17" t="s">
        <v>145</v>
      </c>
      <c r="B62" s="18" t="s">
        <v>17</v>
      </c>
      <c r="C62" s="18" t="s">
        <v>146</v>
      </c>
      <c r="D62" s="18" t="s">
        <v>19</v>
      </c>
      <c r="E62" s="18">
        <v>2024</v>
      </c>
      <c r="F62" s="19">
        <v>100000</v>
      </c>
      <c r="G62" s="19">
        <v>83480</v>
      </c>
      <c r="H62" s="20">
        <v>650000</v>
      </c>
      <c r="I62" s="16">
        <v>542620</v>
      </c>
    </row>
    <row r="63" spans="1:9" ht="29.5" thickBot="1" x14ac:dyDescent="0.4">
      <c r="A63" s="17" t="s">
        <v>147</v>
      </c>
      <c r="B63" s="18" t="s">
        <v>17</v>
      </c>
      <c r="C63" s="18" t="s">
        <v>148</v>
      </c>
      <c r="D63" s="18" t="s">
        <v>19</v>
      </c>
      <c r="E63" s="18">
        <v>2024</v>
      </c>
      <c r="F63" s="19">
        <f>8000+8000</f>
        <v>16000</v>
      </c>
      <c r="G63" s="19">
        <f>6678+6678</f>
        <v>13356</v>
      </c>
      <c r="H63" s="20">
        <v>650000</v>
      </c>
      <c r="I63" s="16">
        <v>542620</v>
      </c>
    </row>
    <row r="64" spans="1:9" ht="15" thickBot="1" x14ac:dyDescent="0.4">
      <c r="A64" s="17" t="s">
        <v>149</v>
      </c>
      <c r="B64" s="18" t="s">
        <v>17</v>
      </c>
      <c r="C64" s="18" t="s">
        <v>18</v>
      </c>
      <c r="D64" s="18" t="s">
        <v>19</v>
      </c>
      <c r="E64" s="18">
        <v>2024</v>
      </c>
      <c r="F64" s="19">
        <f>300000+0+10000+250000+0</f>
        <v>560000</v>
      </c>
      <c r="G64" s="19">
        <f>250440+0+8348+208700+0</f>
        <v>467488</v>
      </c>
      <c r="H64" s="20">
        <v>2990000</v>
      </c>
      <c r="I64" s="16">
        <v>2496052</v>
      </c>
    </row>
    <row r="65" spans="1:9" ht="15" thickBot="1" x14ac:dyDescent="0.4">
      <c r="A65" s="17" t="s">
        <v>150</v>
      </c>
      <c r="B65" s="18" t="s">
        <v>17</v>
      </c>
      <c r="C65" s="18" t="s">
        <v>151</v>
      </c>
      <c r="D65" s="18" t="s">
        <v>19</v>
      </c>
      <c r="E65" s="18">
        <v>2024</v>
      </c>
      <c r="F65" s="19">
        <v>15000</v>
      </c>
      <c r="G65" s="19">
        <v>12522</v>
      </c>
      <c r="H65" s="20">
        <v>350000</v>
      </c>
      <c r="I65" s="16">
        <v>292180</v>
      </c>
    </row>
    <row r="66" spans="1:9" ht="29.5" thickBot="1" x14ac:dyDescent="0.4">
      <c r="A66" s="17" t="s">
        <v>152</v>
      </c>
      <c r="B66" s="18" t="s">
        <v>21</v>
      </c>
      <c r="C66" s="18" t="s">
        <v>153</v>
      </c>
      <c r="D66" s="18" t="s">
        <v>108</v>
      </c>
      <c r="E66" s="18">
        <v>2024</v>
      </c>
      <c r="F66" s="19">
        <v>75000</v>
      </c>
      <c r="G66" s="19">
        <v>65595</v>
      </c>
      <c r="H66" s="20">
        <v>10019548.74</v>
      </c>
      <c r="I66" s="16">
        <v>8763097.3280040007</v>
      </c>
    </row>
    <row r="67" spans="1:9" ht="29.5" thickBot="1" x14ac:dyDescent="0.4">
      <c r="A67" s="17" t="s">
        <v>154</v>
      </c>
      <c r="B67" s="18" t="s">
        <v>24</v>
      </c>
      <c r="C67" s="18" t="s">
        <v>155</v>
      </c>
      <c r="D67" s="18" t="s">
        <v>156</v>
      </c>
      <c r="E67" s="18">
        <v>2024</v>
      </c>
      <c r="F67" s="19">
        <v>105001</v>
      </c>
      <c r="G67" s="19">
        <v>94616</v>
      </c>
      <c r="H67" s="20">
        <v>1200000</v>
      </c>
      <c r="I67" s="16">
        <v>1081320</v>
      </c>
    </row>
    <row r="68" spans="1:9" ht="29.5" thickBot="1" x14ac:dyDescent="0.4">
      <c r="A68" s="17" t="s">
        <v>157</v>
      </c>
      <c r="B68" s="18" t="s">
        <v>24</v>
      </c>
      <c r="C68" s="18" t="s">
        <v>158</v>
      </c>
      <c r="D68" s="18" t="s">
        <v>159</v>
      </c>
      <c r="E68" s="18">
        <v>2024</v>
      </c>
      <c r="F68" s="19">
        <v>10500</v>
      </c>
      <c r="G68" s="19">
        <v>9462</v>
      </c>
      <c r="H68" s="20">
        <v>650763.5</v>
      </c>
      <c r="I68" s="16">
        <v>586402.99</v>
      </c>
    </row>
    <row r="69" spans="1:9" ht="29.5" thickBot="1" x14ac:dyDescent="0.4">
      <c r="A69" s="17" t="s">
        <v>160</v>
      </c>
      <c r="B69" s="18" t="s">
        <v>24</v>
      </c>
      <c r="C69" s="18" t="s">
        <v>161</v>
      </c>
      <c r="D69" s="18" t="s">
        <v>108</v>
      </c>
      <c r="E69" s="18">
        <v>2024</v>
      </c>
      <c r="F69" s="19">
        <v>40000</v>
      </c>
      <c r="G69" s="19">
        <v>36044</v>
      </c>
      <c r="H69" s="20">
        <v>501122.6</v>
      </c>
      <c r="I69" s="16">
        <v>451561.57</v>
      </c>
    </row>
    <row r="70" spans="1:9" ht="29.5" thickBot="1" x14ac:dyDescent="0.4">
      <c r="A70" s="17" t="s">
        <v>162</v>
      </c>
      <c r="B70" s="18" t="s">
        <v>24</v>
      </c>
      <c r="C70" s="18" t="s">
        <v>163</v>
      </c>
      <c r="D70" s="18" t="s">
        <v>108</v>
      </c>
      <c r="E70" s="18">
        <v>2024</v>
      </c>
      <c r="F70" s="19">
        <v>60000</v>
      </c>
      <c r="G70" s="19">
        <v>54066</v>
      </c>
      <c r="H70" s="20">
        <v>501544.8</v>
      </c>
      <c r="I70" s="16">
        <v>451942.02</v>
      </c>
    </row>
    <row r="71" spans="1:9" ht="15" thickBot="1" x14ac:dyDescent="0.4">
      <c r="A71" s="17" t="s">
        <v>164</v>
      </c>
      <c r="B71" s="18" t="s">
        <v>24</v>
      </c>
      <c r="C71" s="18" t="s">
        <v>165</v>
      </c>
      <c r="D71" s="18" t="s">
        <v>108</v>
      </c>
      <c r="E71" s="18">
        <v>2024</v>
      </c>
      <c r="F71" s="19">
        <v>9000</v>
      </c>
      <c r="G71" s="19">
        <v>8110</v>
      </c>
      <c r="H71" s="20">
        <v>801740.11</v>
      </c>
      <c r="I71" s="16">
        <v>722448.01</v>
      </c>
    </row>
    <row r="72" spans="1:9" ht="15" thickBot="1" x14ac:dyDescent="0.4">
      <c r="A72" s="17" t="s">
        <v>166</v>
      </c>
      <c r="B72" s="18" t="s">
        <v>24</v>
      </c>
      <c r="C72" s="18" t="s">
        <v>167</v>
      </c>
      <c r="D72" s="18" t="s">
        <v>108</v>
      </c>
      <c r="E72" s="18">
        <v>2024</v>
      </c>
      <c r="F72" s="19">
        <v>20000</v>
      </c>
      <c r="G72" s="19">
        <v>18020</v>
      </c>
      <c r="H72" s="20">
        <v>503299.31</v>
      </c>
      <c r="I72" s="16">
        <v>453523.01</v>
      </c>
    </row>
    <row r="73" spans="1:9" ht="15" thickBot="1" x14ac:dyDescent="0.4">
      <c r="A73" s="17" t="s">
        <v>168</v>
      </c>
      <c r="B73" s="18" t="s">
        <v>24</v>
      </c>
      <c r="C73" s="18" t="s">
        <v>169</v>
      </c>
      <c r="D73" s="18" t="s">
        <v>108</v>
      </c>
      <c r="E73" s="18">
        <v>2024</v>
      </c>
      <c r="F73" s="19">
        <v>180000</v>
      </c>
      <c r="G73" s="19">
        <v>162198</v>
      </c>
      <c r="H73" s="20">
        <v>1430000</v>
      </c>
      <c r="I73" s="16">
        <v>1288573</v>
      </c>
    </row>
    <row r="74" spans="1:9" ht="29.5" thickBot="1" x14ac:dyDescent="0.4">
      <c r="A74" s="17" t="s">
        <v>170</v>
      </c>
      <c r="B74" s="18" t="s">
        <v>24</v>
      </c>
      <c r="C74" s="18" t="s">
        <v>171</v>
      </c>
      <c r="D74" s="18" t="s">
        <v>108</v>
      </c>
      <c r="E74" s="18">
        <v>2024</v>
      </c>
      <c r="F74" s="19">
        <v>60000</v>
      </c>
      <c r="G74" s="19">
        <v>54066</v>
      </c>
      <c r="H74" s="20">
        <v>501067.83</v>
      </c>
      <c r="I74" s="16">
        <v>451512.22</v>
      </c>
    </row>
    <row r="75" spans="1:9" ht="44" thickBot="1" x14ac:dyDescent="0.4">
      <c r="A75" s="17" t="s">
        <v>172</v>
      </c>
      <c r="B75" s="18" t="s">
        <v>24</v>
      </c>
      <c r="C75" s="18" t="s">
        <v>173</v>
      </c>
      <c r="D75" s="18" t="s">
        <v>117</v>
      </c>
      <c r="E75" s="18">
        <v>2024</v>
      </c>
      <c r="F75" s="19">
        <v>40000</v>
      </c>
      <c r="G75" s="19">
        <v>36044</v>
      </c>
      <c r="H75" s="20">
        <v>651602.56999999995</v>
      </c>
      <c r="I75" s="16">
        <v>587159.07999999996</v>
      </c>
    </row>
    <row r="76" spans="1:9" ht="15" thickBot="1" x14ac:dyDescent="0.4">
      <c r="A76" s="17" t="s">
        <v>174</v>
      </c>
      <c r="B76" s="18" t="s">
        <v>24</v>
      </c>
      <c r="C76" s="18" t="s">
        <v>175</v>
      </c>
      <c r="D76" s="18" t="s">
        <v>117</v>
      </c>
      <c r="E76" s="18">
        <v>2024</v>
      </c>
      <c r="F76" s="19">
        <v>36000</v>
      </c>
      <c r="G76" s="19">
        <v>32440</v>
      </c>
      <c r="H76" s="20">
        <v>701369.07</v>
      </c>
      <c r="I76" s="16">
        <v>632003.67000000004</v>
      </c>
    </row>
    <row r="77" spans="1:9" ht="29.5" thickBot="1" x14ac:dyDescent="0.4">
      <c r="A77" s="17" t="s">
        <v>176</v>
      </c>
      <c r="B77" s="18" t="s">
        <v>24</v>
      </c>
      <c r="C77" s="18" t="s">
        <v>177</v>
      </c>
      <c r="D77" s="18" t="s">
        <v>124</v>
      </c>
      <c r="E77" s="18">
        <v>2024</v>
      </c>
      <c r="F77" s="19">
        <v>80000</v>
      </c>
      <c r="G77" s="19">
        <v>72088</v>
      </c>
      <c r="H77" s="20">
        <v>501085</v>
      </c>
      <c r="I77" s="16">
        <v>451527.69</v>
      </c>
    </row>
    <row r="78" spans="1:9" ht="15" thickBot="1" x14ac:dyDescent="0.4">
      <c r="A78" s="17" t="s">
        <v>178</v>
      </c>
      <c r="B78" s="18" t="s">
        <v>24</v>
      </c>
      <c r="C78" s="18" t="s">
        <v>179</v>
      </c>
      <c r="D78" s="18" t="s">
        <v>124</v>
      </c>
      <c r="E78" s="18">
        <v>2024</v>
      </c>
      <c r="F78" s="19">
        <v>15000</v>
      </c>
      <c r="G78" s="19">
        <v>13516</v>
      </c>
      <c r="H78" s="20">
        <v>500896.67</v>
      </c>
      <c r="I78" s="16">
        <v>451357.99</v>
      </c>
    </row>
    <row r="79" spans="1:9" ht="29.5" thickBot="1" x14ac:dyDescent="0.4">
      <c r="A79" s="17" t="s">
        <v>180</v>
      </c>
      <c r="B79" s="18" t="s">
        <v>24</v>
      </c>
      <c r="C79" s="18" t="s">
        <v>181</v>
      </c>
      <c r="D79" s="18" t="s">
        <v>124</v>
      </c>
      <c r="E79" s="18">
        <v>2024</v>
      </c>
      <c r="F79" s="19">
        <v>60000</v>
      </c>
      <c r="G79" s="19">
        <v>54066</v>
      </c>
      <c r="H79" s="20">
        <v>651468.19999999995</v>
      </c>
      <c r="I79" s="16">
        <v>587038</v>
      </c>
    </row>
    <row r="80" spans="1:9" ht="29.5" thickBot="1" x14ac:dyDescent="0.4">
      <c r="A80" s="17" t="s">
        <v>182</v>
      </c>
      <c r="B80" s="18" t="s">
        <v>24</v>
      </c>
      <c r="C80" s="18" t="s">
        <v>183</v>
      </c>
      <c r="D80" s="18" t="s">
        <v>124</v>
      </c>
      <c r="E80" s="18">
        <v>2024</v>
      </c>
      <c r="F80" s="19">
        <v>24000</v>
      </c>
      <c r="G80" s="19">
        <v>21626</v>
      </c>
      <c r="H80" s="20">
        <v>652130.5</v>
      </c>
      <c r="I80" s="16">
        <v>587634.79</v>
      </c>
    </row>
    <row r="81" spans="1:9" ht="29.5" thickBot="1" x14ac:dyDescent="0.4">
      <c r="A81" s="17" t="s">
        <v>184</v>
      </c>
      <c r="B81" s="18" t="s">
        <v>24</v>
      </c>
      <c r="C81" s="18" t="s">
        <v>28</v>
      </c>
      <c r="D81" s="18" t="s">
        <v>26</v>
      </c>
      <c r="E81" s="18">
        <v>2024</v>
      </c>
      <c r="F81" s="19">
        <v>169998</v>
      </c>
      <c r="G81" s="19">
        <v>153185</v>
      </c>
      <c r="H81" s="20">
        <v>1952022.53</v>
      </c>
      <c r="I81" s="16">
        <v>1758967.5</v>
      </c>
    </row>
    <row r="82" spans="1:9" ht="29.5" thickBot="1" x14ac:dyDescent="0.4">
      <c r="A82" s="17" t="s">
        <v>185</v>
      </c>
      <c r="B82" s="18" t="s">
        <v>24</v>
      </c>
      <c r="C82" s="18" t="s">
        <v>186</v>
      </c>
      <c r="D82" s="18" t="s">
        <v>15</v>
      </c>
      <c r="E82" s="18">
        <v>2024</v>
      </c>
      <c r="F82" s="19">
        <v>23428</v>
      </c>
      <c r="G82" s="19">
        <v>21111</v>
      </c>
      <c r="H82" s="20">
        <v>402393.69</v>
      </c>
      <c r="I82" s="16">
        <v>362596.95</v>
      </c>
    </row>
    <row r="83" spans="1:9" ht="15" thickBot="1" x14ac:dyDescent="0.4">
      <c r="A83" s="17" t="s">
        <v>187</v>
      </c>
      <c r="B83" s="18" t="s">
        <v>24</v>
      </c>
      <c r="C83" s="18" t="s">
        <v>33</v>
      </c>
      <c r="D83" s="18" t="s">
        <v>19</v>
      </c>
      <c r="E83" s="18">
        <v>2024</v>
      </c>
      <c r="F83" s="19">
        <v>474625</v>
      </c>
      <c r="G83" s="19">
        <v>427685</v>
      </c>
      <c r="H83" s="20">
        <v>2600000</v>
      </c>
      <c r="I83" s="16">
        <v>2342860</v>
      </c>
    </row>
    <row r="84" spans="1:9" ht="15" thickBot="1" x14ac:dyDescent="0.4">
      <c r="A84" s="17" t="s">
        <v>188</v>
      </c>
      <c r="B84" s="18" t="s">
        <v>24</v>
      </c>
      <c r="C84" s="18" t="s">
        <v>189</v>
      </c>
      <c r="D84" s="18" t="s">
        <v>19</v>
      </c>
      <c r="E84" s="18">
        <v>2024</v>
      </c>
      <c r="F84" s="19">
        <v>10000</v>
      </c>
      <c r="G84" s="19">
        <v>9011</v>
      </c>
      <c r="H84" s="20">
        <v>1041437.5</v>
      </c>
      <c r="I84" s="16">
        <v>938439.33</v>
      </c>
    </row>
    <row r="85" spans="1:9" ht="15" thickBot="1" x14ac:dyDescent="0.4">
      <c r="A85" s="17" t="s">
        <v>190</v>
      </c>
      <c r="B85" s="18" t="s">
        <v>24</v>
      </c>
      <c r="C85" s="18" t="s">
        <v>191</v>
      </c>
      <c r="D85" s="18" t="s">
        <v>19</v>
      </c>
      <c r="E85" s="18">
        <v>2024</v>
      </c>
      <c r="F85" s="19">
        <v>20500</v>
      </c>
      <c r="G85" s="19">
        <v>18473</v>
      </c>
      <c r="H85" s="20">
        <v>501194.12</v>
      </c>
      <c r="I85" s="16">
        <v>451626.02</v>
      </c>
    </row>
    <row r="86" spans="1:9" ht="15" thickBot="1" x14ac:dyDescent="0.4">
      <c r="A86" s="17" t="s">
        <v>192</v>
      </c>
      <c r="B86" s="18" t="s">
        <v>35</v>
      </c>
      <c r="C86" s="18" t="s">
        <v>193</v>
      </c>
      <c r="D86" s="18" t="s">
        <v>156</v>
      </c>
      <c r="E86" s="18">
        <v>2024</v>
      </c>
      <c r="F86" s="19">
        <v>3500</v>
      </c>
      <c r="G86" s="19">
        <v>3201</v>
      </c>
      <c r="H86" s="20">
        <v>315000</v>
      </c>
      <c r="I86" s="16">
        <v>288099</v>
      </c>
    </row>
    <row r="87" spans="1:9" ht="15" thickBot="1" x14ac:dyDescent="0.4">
      <c r="A87" s="17" t="s">
        <v>194</v>
      </c>
      <c r="B87" s="18" t="s">
        <v>35</v>
      </c>
      <c r="C87" s="18" t="s">
        <v>38</v>
      </c>
      <c r="D87" s="18" t="s">
        <v>159</v>
      </c>
      <c r="E87" s="18">
        <v>2024</v>
      </c>
      <c r="F87" s="19">
        <v>440000</v>
      </c>
      <c r="G87" s="19">
        <v>402424</v>
      </c>
      <c r="H87" s="20">
        <v>2000000</v>
      </c>
      <c r="I87" s="16">
        <v>1829200</v>
      </c>
    </row>
    <row r="88" spans="1:9" ht="15" thickBot="1" x14ac:dyDescent="0.4">
      <c r="A88" s="17" t="s">
        <v>195</v>
      </c>
      <c r="B88" s="18" t="s">
        <v>35</v>
      </c>
      <c r="C88" s="18" t="s">
        <v>196</v>
      </c>
      <c r="D88" s="18" t="s">
        <v>159</v>
      </c>
      <c r="E88" s="18">
        <v>2024</v>
      </c>
      <c r="F88" s="19">
        <v>60000</v>
      </c>
      <c r="G88" s="19">
        <v>54876</v>
      </c>
      <c r="H88" s="20">
        <v>800000</v>
      </c>
      <c r="I88" s="16">
        <v>731680</v>
      </c>
    </row>
    <row r="89" spans="1:9" ht="29.5" thickBot="1" x14ac:dyDescent="0.4">
      <c r="A89" s="17" t="s">
        <v>197</v>
      </c>
      <c r="B89" s="18" t="s">
        <v>35</v>
      </c>
      <c r="C89" s="18" t="s">
        <v>198</v>
      </c>
      <c r="D89" s="18" t="s">
        <v>108</v>
      </c>
      <c r="E89" s="18">
        <v>2024</v>
      </c>
      <c r="F89" s="19">
        <v>9000</v>
      </c>
      <c r="G89" s="19">
        <v>8231</v>
      </c>
      <c r="H89" s="20">
        <v>400000</v>
      </c>
      <c r="I89" s="16">
        <v>365840</v>
      </c>
    </row>
    <row r="90" spans="1:9" ht="15" thickBot="1" x14ac:dyDescent="0.4">
      <c r="A90" s="17" t="s">
        <v>199</v>
      </c>
      <c r="B90" s="18" t="s">
        <v>35</v>
      </c>
      <c r="C90" s="18" t="s">
        <v>200</v>
      </c>
      <c r="D90" s="18" t="s">
        <v>108</v>
      </c>
      <c r="E90" s="18">
        <v>2024</v>
      </c>
      <c r="F90" s="19">
        <v>130000</v>
      </c>
      <c r="G90" s="19">
        <v>118898</v>
      </c>
      <c r="H90" s="20">
        <v>2300000</v>
      </c>
      <c r="I90" s="16">
        <v>2103580</v>
      </c>
    </row>
    <row r="91" spans="1:9" ht="15" thickBot="1" x14ac:dyDescent="0.4">
      <c r="A91" s="17" t="s">
        <v>201</v>
      </c>
      <c r="B91" s="18" t="s">
        <v>35</v>
      </c>
      <c r="C91" s="18" t="s">
        <v>202</v>
      </c>
      <c r="D91" s="18" t="s">
        <v>108</v>
      </c>
      <c r="E91" s="18">
        <v>2024</v>
      </c>
      <c r="F91" s="19">
        <v>9000</v>
      </c>
      <c r="G91" s="19">
        <v>8231.4</v>
      </c>
      <c r="H91" s="20">
        <v>350000</v>
      </c>
      <c r="I91" s="16">
        <v>320110</v>
      </c>
    </row>
    <row r="92" spans="1:9" ht="15" thickBot="1" x14ac:dyDescent="0.4">
      <c r="A92" s="17" t="s">
        <v>203</v>
      </c>
      <c r="B92" s="18" t="s">
        <v>35</v>
      </c>
      <c r="C92" s="18" t="s">
        <v>204</v>
      </c>
      <c r="D92" s="18" t="s">
        <v>108</v>
      </c>
      <c r="E92" s="18">
        <v>2024</v>
      </c>
      <c r="F92" s="19">
        <v>90000</v>
      </c>
      <c r="G92" s="19">
        <v>82314</v>
      </c>
      <c r="H92" s="20">
        <v>1450000</v>
      </c>
      <c r="I92" s="16">
        <v>1326170</v>
      </c>
    </row>
    <row r="93" spans="1:9" ht="15" thickBot="1" x14ac:dyDescent="0.4">
      <c r="A93" s="17" t="s">
        <v>205</v>
      </c>
      <c r="B93" s="18" t="s">
        <v>35</v>
      </c>
      <c r="C93" s="18" t="s">
        <v>206</v>
      </c>
      <c r="D93" s="18" t="s">
        <v>117</v>
      </c>
      <c r="E93" s="18">
        <v>2024</v>
      </c>
      <c r="F93" s="19">
        <v>15000</v>
      </c>
      <c r="G93" s="19">
        <v>13719</v>
      </c>
      <c r="H93" s="20">
        <v>400000</v>
      </c>
      <c r="I93" s="16">
        <v>365840</v>
      </c>
    </row>
    <row r="94" spans="1:9" ht="15" thickBot="1" x14ac:dyDescent="0.4">
      <c r="A94" s="17" t="s">
        <v>207</v>
      </c>
      <c r="B94" s="18" t="s">
        <v>35</v>
      </c>
      <c r="C94" s="18" t="s">
        <v>208</v>
      </c>
      <c r="D94" s="18" t="s">
        <v>117</v>
      </c>
      <c r="E94" s="18">
        <v>2024</v>
      </c>
      <c r="F94" s="19">
        <v>20000</v>
      </c>
      <c r="G94" s="19">
        <v>18292</v>
      </c>
      <c r="H94" s="20">
        <v>970000</v>
      </c>
      <c r="I94" s="16">
        <v>887162</v>
      </c>
    </row>
    <row r="95" spans="1:9" ht="15" thickBot="1" x14ac:dyDescent="0.4">
      <c r="A95" s="17" t="s">
        <v>209</v>
      </c>
      <c r="B95" s="18" t="s">
        <v>35</v>
      </c>
      <c r="C95" s="18" t="s">
        <v>210</v>
      </c>
      <c r="D95" s="18" t="s">
        <v>117</v>
      </c>
      <c r="E95" s="18">
        <v>2024</v>
      </c>
      <c r="F95" s="19">
        <v>25000</v>
      </c>
      <c r="G95" s="19">
        <v>22865</v>
      </c>
      <c r="H95" s="20">
        <v>400000</v>
      </c>
      <c r="I95" s="16">
        <v>365840</v>
      </c>
    </row>
    <row r="96" spans="1:9" ht="44" thickBot="1" x14ac:dyDescent="0.4">
      <c r="A96" s="17" t="s">
        <v>211</v>
      </c>
      <c r="B96" s="18" t="s">
        <v>35</v>
      </c>
      <c r="C96" s="18" t="s">
        <v>212</v>
      </c>
      <c r="D96" s="18" t="s">
        <v>117</v>
      </c>
      <c r="E96" s="18">
        <v>2024</v>
      </c>
      <c r="F96" s="19">
        <v>123924</v>
      </c>
      <c r="G96" s="19">
        <v>113341</v>
      </c>
      <c r="H96" s="20">
        <v>1970000</v>
      </c>
      <c r="I96" s="16">
        <v>1801762</v>
      </c>
    </row>
    <row r="97" spans="1:9" ht="29.5" thickBot="1" x14ac:dyDescent="0.4">
      <c r="A97" s="17" t="s">
        <v>213</v>
      </c>
      <c r="B97" s="18" t="s">
        <v>35</v>
      </c>
      <c r="C97" s="18" t="s">
        <v>214</v>
      </c>
      <c r="D97" s="18" t="s">
        <v>117</v>
      </c>
      <c r="E97" s="18">
        <v>2024</v>
      </c>
      <c r="F97" s="19">
        <v>65000</v>
      </c>
      <c r="G97" s="19">
        <v>59449</v>
      </c>
      <c r="H97" s="20">
        <v>780000</v>
      </c>
      <c r="I97" s="16">
        <v>713388</v>
      </c>
    </row>
    <row r="98" spans="1:9" ht="15" thickBot="1" x14ac:dyDescent="0.4">
      <c r="A98" s="17" t="s">
        <v>215</v>
      </c>
      <c r="B98" s="18" t="s">
        <v>35</v>
      </c>
      <c r="C98" s="18" t="s">
        <v>216</v>
      </c>
      <c r="D98" s="18" t="s">
        <v>117</v>
      </c>
      <c r="E98" s="18">
        <v>2024</v>
      </c>
      <c r="F98" s="19">
        <v>16000</v>
      </c>
      <c r="G98" s="19">
        <v>14634</v>
      </c>
      <c r="H98" s="20">
        <v>500000</v>
      </c>
      <c r="I98" s="16">
        <v>457300</v>
      </c>
    </row>
    <row r="99" spans="1:9" ht="29.5" thickBot="1" x14ac:dyDescent="0.4">
      <c r="A99" s="17" t="s">
        <v>217</v>
      </c>
      <c r="B99" s="18" t="s">
        <v>35</v>
      </c>
      <c r="C99" s="18" t="s">
        <v>218</v>
      </c>
      <c r="D99" s="18" t="s">
        <v>124</v>
      </c>
      <c r="E99" s="18">
        <v>2024</v>
      </c>
      <c r="F99" s="19">
        <v>30000</v>
      </c>
      <c r="G99" s="19">
        <v>27438</v>
      </c>
      <c r="H99" s="20">
        <v>550000</v>
      </c>
      <c r="I99" s="16">
        <v>503030</v>
      </c>
    </row>
    <row r="100" spans="1:9" ht="15" thickBot="1" x14ac:dyDescent="0.4">
      <c r="A100" s="17" t="s">
        <v>219</v>
      </c>
      <c r="B100" s="18" t="s">
        <v>35</v>
      </c>
      <c r="C100" s="18" t="s">
        <v>220</v>
      </c>
      <c r="D100" s="18" t="s">
        <v>124</v>
      </c>
      <c r="E100" s="18">
        <v>2024</v>
      </c>
      <c r="F100" s="19">
        <v>20000</v>
      </c>
      <c r="G100" s="19">
        <v>18292</v>
      </c>
      <c r="H100" s="20">
        <v>700000</v>
      </c>
      <c r="I100" s="16">
        <v>640220</v>
      </c>
    </row>
    <row r="101" spans="1:9" ht="29.5" thickBot="1" x14ac:dyDescent="0.4">
      <c r="A101" s="17" t="s">
        <v>221</v>
      </c>
      <c r="B101" s="18" t="s">
        <v>35</v>
      </c>
      <c r="C101" s="18" t="s">
        <v>222</v>
      </c>
      <c r="D101" s="18" t="s">
        <v>124</v>
      </c>
      <c r="E101" s="18">
        <v>2024</v>
      </c>
      <c r="F101" s="19">
        <v>14500</v>
      </c>
      <c r="G101" s="19">
        <v>13261</v>
      </c>
      <c r="H101" s="20">
        <v>1000000</v>
      </c>
      <c r="I101" s="16">
        <v>914600</v>
      </c>
    </row>
    <row r="102" spans="1:9" ht="29.5" thickBot="1" x14ac:dyDescent="0.4">
      <c r="A102" s="17" t="s">
        <v>223</v>
      </c>
      <c r="B102" s="18" t="s">
        <v>35</v>
      </c>
      <c r="C102" s="18" t="s">
        <v>224</v>
      </c>
      <c r="D102" s="18" t="s">
        <v>124</v>
      </c>
      <c r="E102" s="18">
        <v>2024</v>
      </c>
      <c r="F102" s="19">
        <v>9000</v>
      </c>
      <c r="G102" s="19">
        <v>8231</v>
      </c>
      <c r="H102" s="20">
        <v>350000</v>
      </c>
      <c r="I102" s="16">
        <v>320110</v>
      </c>
    </row>
    <row r="103" spans="1:9" ht="29.5" thickBot="1" x14ac:dyDescent="0.4">
      <c r="A103" s="17" t="s">
        <v>225</v>
      </c>
      <c r="B103" s="18" t="s">
        <v>35</v>
      </c>
      <c r="C103" s="18" t="s">
        <v>226</v>
      </c>
      <c r="D103" s="18" t="s">
        <v>124</v>
      </c>
      <c r="E103" s="18">
        <v>2024</v>
      </c>
      <c r="F103" s="19">
        <v>8293</v>
      </c>
      <c r="G103" s="19">
        <v>7585</v>
      </c>
      <c r="H103" s="20">
        <v>450000</v>
      </c>
      <c r="I103" s="16">
        <v>411570</v>
      </c>
    </row>
    <row r="104" spans="1:9" ht="15" thickBot="1" x14ac:dyDescent="0.4">
      <c r="A104" s="17" t="s">
        <v>227</v>
      </c>
      <c r="B104" s="18" t="s">
        <v>35</v>
      </c>
      <c r="C104" s="18" t="s">
        <v>228</v>
      </c>
      <c r="D104" s="18" t="s">
        <v>124</v>
      </c>
      <c r="E104" s="18">
        <v>2024</v>
      </c>
      <c r="F104" s="19">
        <v>20143</v>
      </c>
      <c r="G104" s="19">
        <v>18423</v>
      </c>
      <c r="H104" s="20">
        <v>1000000</v>
      </c>
      <c r="I104" s="16">
        <v>914600</v>
      </c>
    </row>
    <row r="105" spans="1:9" ht="29.5" thickBot="1" x14ac:dyDescent="0.4">
      <c r="A105" s="17" t="s">
        <v>229</v>
      </c>
      <c r="B105" s="18" t="s">
        <v>35</v>
      </c>
      <c r="C105" s="18" t="s">
        <v>230</v>
      </c>
      <c r="D105" s="18" t="s">
        <v>124</v>
      </c>
      <c r="E105" s="18">
        <v>2024</v>
      </c>
      <c r="F105" s="19">
        <v>71500</v>
      </c>
      <c r="G105" s="19">
        <v>65394</v>
      </c>
      <c r="H105" s="20">
        <v>1050000</v>
      </c>
      <c r="I105" s="16">
        <v>960330</v>
      </c>
    </row>
    <row r="106" spans="1:9" ht="15" thickBot="1" x14ac:dyDescent="0.4">
      <c r="A106" s="17" t="s">
        <v>231</v>
      </c>
      <c r="B106" s="18" t="s">
        <v>35</v>
      </c>
      <c r="C106" s="18" t="s">
        <v>232</v>
      </c>
      <c r="D106" s="18" t="s">
        <v>124</v>
      </c>
      <c r="E106" s="18">
        <v>2024</v>
      </c>
      <c r="F106" s="19">
        <v>33033</v>
      </c>
      <c r="G106" s="19">
        <v>30212</v>
      </c>
      <c r="H106" s="20">
        <v>1070000</v>
      </c>
      <c r="I106" s="16">
        <v>978622</v>
      </c>
    </row>
    <row r="107" spans="1:9" ht="29.5" thickBot="1" x14ac:dyDescent="0.4">
      <c r="A107" s="17" t="s">
        <v>233</v>
      </c>
      <c r="B107" s="18" t="s">
        <v>35</v>
      </c>
      <c r="C107" s="18" t="s">
        <v>234</v>
      </c>
      <c r="D107" s="18" t="s">
        <v>124</v>
      </c>
      <c r="E107" s="18">
        <v>2024</v>
      </c>
      <c r="F107" s="19">
        <v>56512</v>
      </c>
      <c r="G107" s="19">
        <v>51686</v>
      </c>
      <c r="H107" s="20">
        <v>987430</v>
      </c>
      <c r="I107" s="16">
        <v>903103.48</v>
      </c>
    </row>
    <row r="108" spans="1:9" ht="44" thickBot="1" x14ac:dyDescent="0.4">
      <c r="A108" s="17" t="s">
        <v>235</v>
      </c>
      <c r="B108" s="18" t="s">
        <v>35</v>
      </c>
      <c r="C108" s="18" t="s">
        <v>236</v>
      </c>
      <c r="D108" s="18" t="s">
        <v>26</v>
      </c>
      <c r="E108" s="18">
        <v>2024</v>
      </c>
      <c r="F108" s="19">
        <v>36000</v>
      </c>
      <c r="G108" s="19">
        <v>32926</v>
      </c>
      <c r="H108" s="20">
        <v>1400000</v>
      </c>
      <c r="I108" s="16">
        <v>1280440</v>
      </c>
    </row>
    <row r="109" spans="1:9" ht="29.5" thickBot="1" x14ac:dyDescent="0.4">
      <c r="A109" s="17" t="s">
        <v>237</v>
      </c>
      <c r="B109" s="18" t="s">
        <v>35</v>
      </c>
      <c r="C109" s="18" t="s">
        <v>238</v>
      </c>
      <c r="D109" s="18" t="s">
        <v>15</v>
      </c>
      <c r="E109" s="18">
        <v>2024</v>
      </c>
      <c r="F109" s="19">
        <v>4670</v>
      </c>
      <c r="G109" s="19">
        <v>4271</v>
      </c>
      <c r="H109" s="20">
        <v>259611.75</v>
      </c>
      <c r="I109" s="16">
        <v>237440.91</v>
      </c>
    </row>
    <row r="110" spans="1:9" ht="15" thickBot="1" x14ac:dyDescent="0.4">
      <c r="A110" s="17" t="s">
        <v>239</v>
      </c>
      <c r="B110" s="18" t="s">
        <v>35</v>
      </c>
      <c r="C110" s="18" t="s">
        <v>240</v>
      </c>
      <c r="D110" s="18" t="s">
        <v>31</v>
      </c>
      <c r="E110" s="18">
        <v>2024</v>
      </c>
      <c r="F110" s="19">
        <v>15738</v>
      </c>
      <c r="G110" s="19">
        <v>14394</v>
      </c>
      <c r="H110" s="20">
        <v>450000</v>
      </c>
      <c r="I110" s="16">
        <v>411570</v>
      </c>
    </row>
    <row r="111" spans="1:9" ht="29.5" thickBot="1" x14ac:dyDescent="0.4">
      <c r="A111" s="17" t="s">
        <v>241</v>
      </c>
      <c r="B111" s="18" t="s">
        <v>35</v>
      </c>
      <c r="C111" s="18" t="s">
        <v>242</v>
      </c>
      <c r="D111" s="18" t="s">
        <v>15</v>
      </c>
      <c r="E111" s="18">
        <v>2024</v>
      </c>
      <c r="F111" s="19">
        <v>11625</v>
      </c>
      <c r="G111" s="19">
        <v>10632</v>
      </c>
      <c r="H111" s="20">
        <v>872511.07</v>
      </c>
      <c r="I111" s="16">
        <v>797998.62</v>
      </c>
    </row>
    <row r="112" spans="1:9" ht="44" thickBot="1" x14ac:dyDescent="0.4">
      <c r="A112" s="17" t="s">
        <v>243</v>
      </c>
      <c r="B112" s="18" t="s">
        <v>35</v>
      </c>
      <c r="C112" s="18" t="s">
        <v>244</v>
      </c>
      <c r="D112" s="18" t="s">
        <v>31</v>
      </c>
      <c r="E112" s="18">
        <v>2024</v>
      </c>
      <c r="F112" s="19">
        <v>16016</v>
      </c>
      <c r="G112" s="19">
        <v>14648</v>
      </c>
      <c r="H112" s="20">
        <v>850000</v>
      </c>
      <c r="I112" s="16">
        <v>777410</v>
      </c>
    </row>
    <row r="113" spans="1:9" ht="44" thickBot="1" x14ac:dyDescent="0.4">
      <c r="A113" s="17" t="s">
        <v>245</v>
      </c>
      <c r="B113" s="18" t="s">
        <v>35</v>
      </c>
      <c r="C113" s="18" t="s">
        <v>36</v>
      </c>
      <c r="D113" s="18" t="s">
        <v>31</v>
      </c>
      <c r="E113" s="18">
        <v>2024</v>
      </c>
      <c r="F113" s="19">
        <v>70000</v>
      </c>
      <c r="G113" s="19">
        <v>64022</v>
      </c>
      <c r="H113" s="20">
        <v>6370263.1100000003</v>
      </c>
      <c r="I113" s="16">
        <v>5826242.6399999997</v>
      </c>
    </row>
    <row r="114" spans="1:9" ht="15" thickBot="1" x14ac:dyDescent="0.4">
      <c r="A114" s="17" t="s">
        <v>246</v>
      </c>
      <c r="B114" s="18" t="s">
        <v>35</v>
      </c>
      <c r="C114" s="18" t="s">
        <v>247</v>
      </c>
      <c r="D114" s="18" t="s">
        <v>31</v>
      </c>
      <c r="E114" s="18">
        <v>2024</v>
      </c>
      <c r="F114" s="19">
        <v>810</v>
      </c>
      <c r="G114" s="19">
        <v>741</v>
      </c>
      <c r="H114" s="20">
        <v>138545.89000000001</v>
      </c>
      <c r="I114" s="16">
        <v>126714.07</v>
      </c>
    </row>
    <row r="115" spans="1:9" ht="15" thickBot="1" x14ac:dyDescent="0.4">
      <c r="A115" s="17" t="s">
        <v>248</v>
      </c>
      <c r="B115" s="18" t="s">
        <v>35</v>
      </c>
      <c r="C115" s="18" t="s">
        <v>238</v>
      </c>
      <c r="D115" s="18" t="s">
        <v>31</v>
      </c>
      <c r="E115" s="18">
        <v>2024</v>
      </c>
      <c r="F115" s="19">
        <v>18560</v>
      </c>
      <c r="G115" s="19">
        <v>16975</v>
      </c>
      <c r="H115" s="20">
        <v>445500</v>
      </c>
      <c r="I115" s="16">
        <v>407454.3</v>
      </c>
    </row>
    <row r="116" spans="1:9" ht="15" thickBot="1" x14ac:dyDescent="0.4">
      <c r="A116" s="17" t="s">
        <v>249</v>
      </c>
      <c r="B116" s="18" t="s">
        <v>35</v>
      </c>
      <c r="C116" s="18" t="s">
        <v>38</v>
      </c>
      <c r="D116" s="18" t="s">
        <v>31</v>
      </c>
      <c r="E116" s="18">
        <v>2024</v>
      </c>
      <c r="F116" s="19">
        <v>57210</v>
      </c>
      <c r="G116" s="19">
        <v>52324</v>
      </c>
      <c r="H116" s="20">
        <v>3694118.88</v>
      </c>
      <c r="I116" s="16">
        <v>3378641.13</v>
      </c>
    </row>
    <row r="117" spans="1:9" ht="29.5" thickBot="1" x14ac:dyDescent="0.4">
      <c r="A117" s="17" t="s">
        <v>250</v>
      </c>
      <c r="B117" s="18" t="s">
        <v>35</v>
      </c>
      <c r="C117" s="18" t="s">
        <v>251</v>
      </c>
      <c r="D117" s="18" t="s">
        <v>31</v>
      </c>
      <c r="E117" s="18">
        <v>2024</v>
      </c>
      <c r="F117" s="19">
        <v>15974</v>
      </c>
      <c r="G117" s="19">
        <v>14610</v>
      </c>
      <c r="H117" s="20">
        <v>1555583.55</v>
      </c>
      <c r="I117" s="16">
        <v>1422736.71</v>
      </c>
    </row>
    <row r="118" spans="1:9" ht="29.5" thickBot="1" x14ac:dyDescent="0.4">
      <c r="A118" s="17" t="s">
        <v>252</v>
      </c>
      <c r="B118" s="18" t="s">
        <v>40</v>
      </c>
      <c r="C118" s="18" t="s">
        <v>41</v>
      </c>
      <c r="D118" s="18" t="s">
        <v>105</v>
      </c>
      <c r="E118" s="18">
        <v>2024</v>
      </c>
      <c r="F118" s="19">
        <v>45000</v>
      </c>
      <c r="G118" s="19">
        <v>29952</v>
      </c>
      <c r="H118" s="20">
        <v>1100000</v>
      </c>
      <c r="I118" s="16">
        <v>732160</v>
      </c>
    </row>
    <row r="119" spans="1:9" ht="29.5" thickBot="1" x14ac:dyDescent="0.4">
      <c r="A119" s="17" t="s">
        <v>253</v>
      </c>
      <c r="B119" s="18" t="s">
        <v>40</v>
      </c>
      <c r="C119" s="18" t="s">
        <v>41</v>
      </c>
      <c r="D119" s="18" t="s">
        <v>159</v>
      </c>
      <c r="E119" s="18">
        <v>2024</v>
      </c>
      <c r="F119" s="19">
        <v>20000</v>
      </c>
      <c r="G119" s="19">
        <v>13312</v>
      </c>
      <c r="H119" s="20">
        <v>400000</v>
      </c>
      <c r="I119" s="16">
        <v>266240</v>
      </c>
    </row>
    <row r="120" spans="1:9" ht="29.5" thickBot="1" x14ac:dyDescent="0.4">
      <c r="A120" s="17" t="s">
        <v>254</v>
      </c>
      <c r="B120" s="18" t="s">
        <v>40</v>
      </c>
      <c r="C120" s="18" t="s">
        <v>41</v>
      </c>
      <c r="D120" s="18" t="s">
        <v>26</v>
      </c>
      <c r="E120" s="18">
        <v>2024</v>
      </c>
      <c r="F120" s="19">
        <v>15000</v>
      </c>
      <c r="G120" s="19">
        <v>9984</v>
      </c>
      <c r="H120" s="20">
        <v>600000</v>
      </c>
      <c r="I120" s="16">
        <v>399360</v>
      </c>
    </row>
    <row r="121" spans="1:9" ht="29.5" thickBot="1" x14ac:dyDescent="0.4">
      <c r="A121" s="17" t="s">
        <v>255</v>
      </c>
      <c r="B121" s="18" t="s">
        <v>40</v>
      </c>
      <c r="C121" s="18" t="s">
        <v>41</v>
      </c>
      <c r="D121" s="18" t="s">
        <v>15</v>
      </c>
      <c r="E121" s="18">
        <v>2024</v>
      </c>
      <c r="F121" s="19">
        <v>24370</v>
      </c>
      <c r="G121" s="19">
        <v>16221</v>
      </c>
      <c r="H121" s="20">
        <v>610000</v>
      </c>
      <c r="I121" s="16">
        <v>406016</v>
      </c>
    </row>
    <row r="122" spans="1:9" ht="29.5" thickBot="1" x14ac:dyDescent="0.4">
      <c r="A122" s="17" t="s">
        <v>256</v>
      </c>
      <c r="B122" s="18" t="s">
        <v>257</v>
      </c>
      <c r="C122" s="18" t="s">
        <v>258</v>
      </c>
      <c r="D122" s="18" t="s">
        <v>26</v>
      </c>
      <c r="E122" s="18">
        <v>2024</v>
      </c>
      <c r="F122" s="19">
        <v>11300</v>
      </c>
      <c r="G122" s="19">
        <v>9031</v>
      </c>
      <c r="H122" s="20">
        <v>447732.22</v>
      </c>
      <c r="I122" s="16">
        <v>357827.59</v>
      </c>
    </row>
    <row r="123" spans="1:9" ht="15" thickBot="1" x14ac:dyDescent="0.4">
      <c r="A123" s="17" t="s">
        <v>259</v>
      </c>
      <c r="B123" s="18" t="s">
        <v>257</v>
      </c>
      <c r="C123" s="18" t="s">
        <v>258</v>
      </c>
      <c r="D123" s="18" t="s">
        <v>26</v>
      </c>
      <c r="E123" s="18">
        <v>2024</v>
      </c>
      <c r="F123" s="19">
        <v>7500</v>
      </c>
      <c r="G123" s="19">
        <v>5994</v>
      </c>
      <c r="H123" s="20">
        <v>380000</v>
      </c>
      <c r="I123" s="16">
        <v>303696</v>
      </c>
    </row>
    <row r="124" spans="1:9" ht="15" thickBot="1" x14ac:dyDescent="0.4">
      <c r="A124" s="17" t="s">
        <v>260</v>
      </c>
      <c r="B124" s="18" t="s">
        <v>261</v>
      </c>
      <c r="C124" s="18" t="s">
        <v>262</v>
      </c>
      <c r="D124" s="18" t="s">
        <v>117</v>
      </c>
      <c r="E124" s="18">
        <v>2024</v>
      </c>
      <c r="F124" s="19">
        <v>20000</v>
      </c>
      <c r="G124" s="19">
        <v>16062</v>
      </c>
      <c r="H124" s="20">
        <v>1250000</v>
      </c>
      <c r="I124" s="16">
        <v>1003875</v>
      </c>
    </row>
    <row r="125" spans="1:9" ht="15" thickBot="1" x14ac:dyDescent="0.4">
      <c r="A125" s="17" t="s">
        <v>263</v>
      </c>
      <c r="B125" s="18" t="s">
        <v>264</v>
      </c>
      <c r="C125" s="18" t="s">
        <v>265</v>
      </c>
      <c r="D125" s="18" t="s">
        <v>156</v>
      </c>
      <c r="E125" s="18">
        <v>2024</v>
      </c>
      <c r="F125" s="19">
        <v>60000</v>
      </c>
      <c r="G125" s="19">
        <v>55746</v>
      </c>
      <c r="H125" s="20">
        <v>350000</v>
      </c>
      <c r="I125" s="16">
        <v>325185</v>
      </c>
    </row>
    <row r="126" spans="1:9" ht="15" thickBot="1" x14ac:dyDescent="0.4">
      <c r="A126" s="17" t="s">
        <v>266</v>
      </c>
      <c r="B126" s="18" t="s">
        <v>264</v>
      </c>
      <c r="C126" s="18" t="s">
        <v>267</v>
      </c>
      <c r="D126" s="18" t="s">
        <v>105</v>
      </c>
      <c r="E126" s="18">
        <v>2024</v>
      </c>
      <c r="F126" s="19">
        <v>7000</v>
      </c>
      <c r="G126" s="19">
        <v>6503.7</v>
      </c>
      <c r="H126" s="20">
        <v>350945.84</v>
      </c>
      <c r="I126" s="16">
        <v>326063.78000000003</v>
      </c>
    </row>
    <row r="127" spans="1:9" ht="15" thickBot="1" x14ac:dyDescent="0.4">
      <c r="A127" s="17" t="s">
        <v>268</v>
      </c>
      <c r="B127" s="18" t="s">
        <v>264</v>
      </c>
      <c r="C127" s="18" t="s">
        <v>269</v>
      </c>
      <c r="D127" s="18" t="s">
        <v>159</v>
      </c>
      <c r="E127" s="18">
        <v>2024</v>
      </c>
      <c r="F127" s="19">
        <v>24000</v>
      </c>
      <c r="G127" s="19">
        <v>22298.400000000001</v>
      </c>
      <c r="H127" s="20">
        <v>751482.89</v>
      </c>
      <c r="I127" s="16">
        <v>698202.75</v>
      </c>
    </row>
    <row r="128" spans="1:9" ht="15" thickBot="1" x14ac:dyDescent="0.4">
      <c r="A128" s="17" t="s">
        <v>270</v>
      </c>
      <c r="B128" s="18" t="s">
        <v>264</v>
      </c>
      <c r="C128" s="18" t="s">
        <v>271</v>
      </c>
      <c r="D128" s="18" t="s">
        <v>108</v>
      </c>
      <c r="E128" s="18">
        <v>2024</v>
      </c>
      <c r="F128" s="19">
        <v>35000</v>
      </c>
      <c r="G128" s="19">
        <v>32518.5</v>
      </c>
      <c r="H128" s="20">
        <v>200000</v>
      </c>
      <c r="I128" s="16">
        <v>185820</v>
      </c>
    </row>
    <row r="129" spans="1:9" ht="15" thickBot="1" x14ac:dyDescent="0.4">
      <c r="A129" s="17" t="s">
        <v>272</v>
      </c>
      <c r="B129" s="18" t="s">
        <v>264</v>
      </c>
      <c r="C129" s="18" t="s">
        <v>271</v>
      </c>
      <c r="D129" s="18" t="s">
        <v>108</v>
      </c>
      <c r="E129" s="18">
        <v>2024</v>
      </c>
      <c r="F129" s="19">
        <f>66000</f>
        <v>66000</v>
      </c>
      <c r="G129" s="19">
        <f>61320</f>
        <v>61320</v>
      </c>
      <c r="H129" s="20">
        <v>1920000</v>
      </c>
      <c r="I129" s="16">
        <v>1783872</v>
      </c>
    </row>
    <row r="130" spans="1:9" ht="29.5" thickBot="1" x14ac:dyDescent="0.4">
      <c r="A130" s="17" t="s">
        <v>273</v>
      </c>
      <c r="B130" s="18" t="s">
        <v>264</v>
      </c>
      <c r="C130" s="18" t="s">
        <v>274</v>
      </c>
      <c r="D130" s="18" t="s">
        <v>108</v>
      </c>
      <c r="E130" s="18">
        <v>2024</v>
      </c>
      <c r="F130" s="19">
        <v>5000</v>
      </c>
      <c r="G130" s="19">
        <v>4645.5</v>
      </c>
      <c r="H130" s="20">
        <v>300000</v>
      </c>
      <c r="I130" s="16">
        <v>278730</v>
      </c>
    </row>
    <row r="131" spans="1:9" ht="15" thickBot="1" x14ac:dyDescent="0.4">
      <c r="A131" s="17" t="s">
        <v>275</v>
      </c>
      <c r="B131" s="18" t="s">
        <v>264</v>
      </c>
      <c r="C131" s="18" t="s">
        <v>276</v>
      </c>
      <c r="D131" s="18" t="s">
        <v>108</v>
      </c>
      <c r="E131" s="18">
        <v>2024</v>
      </c>
      <c r="F131" s="19">
        <v>8000</v>
      </c>
      <c r="G131" s="19">
        <v>7433</v>
      </c>
      <c r="H131" s="20">
        <v>320000</v>
      </c>
      <c r="I131" s="16">
        <v>297312</v>
      </c>
    </row>
    <row r="132" spans="1:9" ht="29.5" thickBot="1" x14ac:dyDescent="0.4">
      <c r="A132" s="17" t="s">
        <v>277</v>
      </c>
      <c r="B132" s="18" t="s">
        <v>264</v>
      </c>
      <c r="C132" s="18" t="s">
        <v>278</v>
      </c>
      <c r="D132" s="18" t="s">
        <v>117</v>
      </c>
      <c r="E132" s="18">
        <v>2024</v>
      </c>
      <c r="F132" s="19">
        <v>20000</v>
      </c>
      <c r="G132" s="19">
        <v>18582</v>
      </c>
      <c r="H132" s="20">
        <v>550000</v>
      </c>
      <c r="I132" s="16">
        <v>511005</v>
      </c>
    </row>
    <row r="133" spans="1:9" ht="15" thickBot="1" x14ac:dyDescent="0.4">
      <c r="A133" s="17" t="s">
        <v>279</v>
      </c>
      <c r="B133" s="18" t="s">
        <v>264</v>
      </c>
      <c r="C133" s="18" t="s">
        <v>280</v>
      </c>
      <c r="D133" s="18" t="s">
        <v>117</v>
      </c>
      <c r="E133" s="18">
        <v>2024</v>
      </c>
      <c r="F133" s="19">
        <v>20000</v>
      </c>
      <c r="G133" s="19">
        <v>18582</v>
      </c>
      <c r="H133" s="20">
        <v>350000</v>
      </c>
      <c r="I133" s="16">
        <v>325185</v>
      </c>
    </row>
    <row r="134" spans="1:9" ht="29.5" thickBot="1" x14ac:dyDescent="0.4">
      <c r="A134" s="17" t="s">
        <v>281</v>
      </c>
      <c r="B134" s="18" t="s">
        <v>264</v>
      </c>
      <c r="C134" s="18" t="s">
        <v>282</v>
      </c>
      <c r="D134" s="18" t="s">
        <v>117</v>
      </c>
      <c r="E134" s="18">
        <v>2024</v>
      </c>
      <c r="F134" s="19">
        <v>10000</v>
      </c>
      <c r="G134" s="19">
        <v>9291</v>
      </c>
      <c r="H134" s="20">
        <v>300000</v>
      </c>
      <c r="I134" s="16">
        <v>278730</v>
      </c>
    </row>
    <row r="135" spans="1:9" ht="29.5" thickBot="1" x14ac:dyDescent="0.4">
      <c r="A135" s="17" t="s">
        <v>283</v>
      </c>
      <c r="B135" s="18" t="s">
        <v>264</v>
      </c>
      <c r="C135" s="18" t="s">
        <v>284</v>
      </c>
      <c r="D135" s="18" t="s">
        <v>117</v>
      </c>
      <c r="E135" s="18">
        <v>2024</v>
      </c>
      <c r="F135" s="19">
        <v>50000</v>
      </c>
      <c r="G135" s="19">
        <v>46455</v>
      </c>
      <c r="H135" s="20">
        <v>350000</v>
      </c>
      <c r="I135" s="16">
        <v>325185</v>
      </c>
    </row>
    <row r="136" spans="1:9" ht="15" thickBot="1" x14ac:dyDescent="0.4">
      <c r="A136" s="17" t="s">
        <v>285</v>
      </c>
      <c r="B136" s="18" t="s">
        <v>264</v>
      </c>
      <c r="C136" s="18" t="s">
        <v>286</v>
      </c>
      <c r="D136" s="18" t="s">
        <v>117</v>
      </c>
      <c r="E136" s="18">
        <v>2024</v>
      </c>
      <c r="F136" s="19">
        <v>10000</v>
      </c>
      <c r="G136" s="19">
        <v>9291</v>
      </c>
      <c r="H136" s="20">
        <v>350000</v>
      </c>
      <c r="I136" s="16">
        <v>325185</v>
      </c>
    </row>
    <row r="137" spans="1:9" ht="29.5" thickBot="1" x14ac:dyDescent="0.4">
      <c r="A137" s="17" t="s">
        <v>287</v>
      </c>
      <c r="B137" s="18" t="s">
        <v>264</v>
      </c>
      <c r="C137" s="18" t="s">
        <v>288</v>
      </c>
      <c r="D137" s="18" t="s">
        <v>117</v>
      </c>
      <c r="E137" s="18">
        <v>2024</v>
      </c>
      <c r="F137" s="19">
        <v>12000</v>
      </c>
      <c r="G137" s="19">
        <v>11149</v>
      </c>
      <c r="H137" s="20">
        <v>350000</v>
      </c>
      <c r="I137" s="16">
        <v>325185</v>
      </c>
    </row>
    <row r="138" spans="1:9" ht="15" thickBot="1" x14ac:dyDescent="0.4">
      <c r="A138" s="17" t="s">
        <v>289</v>
      </c>
      <c r="B138" s="18" t="s">
        <v>264</v>
      </c>
      <c r="C138" s="18" t="s">
        <v>290</v>
      </c>
      <c r="D138" s="18" t="s">
        <v>124</v>
      </c>
      <c r="E138" s="18">
        <v>2024</v>
      </c>
      <c r="F138" s="19">
        <v>11000</v>
      </c>
      <c r="G138" s="19">
        <v>10220</v>
      </c>
      <c r="H138" s="20">
        <v>350000</v>
      </c>
      <c r="I138" s="16">
        <v>325185</v>
      </c>
    </row>
    <row r="139" spans="1:9" ht="29.5" thickBot="1" x14ac:dyDescent="0.4">
      <c r="A139" s="17" t="s">
        <v>291</v>
      </c>
      <c r="B139" s="18" t="s">
        <v>264</v>
      </c>
      <c r="C139" s="18" t="s">
        <v>292</v>
      </c>
      <c r="D139" s="18" t="s">
        <v>124</v>
      </c>
      <c r="E139" s="18">
        <v>2024</v>
      </c>
      <c r="F139" s="19">
        <v>13000</v>
      </c>
      <c r="G139" s="19">
        <v>12078</v>
      </c>
      <c r="H139" s="20">
        <v>200000</v>
      </c>
      <c r="I139" s="16">
        <v>185820</v>
      </c>
    </row>
    <row r="140" spans="1:9" ht="15" thickBot="1" x14ac:dyDescent="0.4">
      <c r="A140" s="17" t="s">
        <v>293</v>
      </c>
      <c r="B140" s="18" t="s">
        <v>264</v>
      </c>
      <c r="C140" s="18" t="s">
        <v>294</v>
      </c>
      <c r="D140" s="18" t="s">
        <v>124</v>
      </c>
      <c r="E140" s="18">
        <v>2024</v>
      </c>
      <c r="F140" s="19">
        <v>20000</v>
      </c>
      <c r="G140" s="19">
        <v>18582</v>
      </c>
      <c r="H140" s="20">
        <v>350000</v>
      </c>
      <c r="I140" s="16">
        <v>325185</v>
      </c>
    </row>
    <row r="141" spans="1:9" ht="44" thickBot="1" x14ac:dyDescent="0.4">
      <c r="A141" s="17" t="s">
        <v>295</v>
      </c>
      <c r="B141" s="18" t="s">
        <v>264</v>
      </c>
      <c r="C141" s="18" t="s">
        <v>296</v>
      </c>
      <c r="D141" s="18" t="s">
        <v>124</v>
      </c>
      <c r="E141" s="18">
        <v>2024</v>
      </c>
      <c r="F141" s="19">
        <v>7000</v>
      </c>
      <c r="G141" s="19">
        <v>6504</v>
      </c>
      <c r="H141" s="20">
        <v>350000</v>
      </c>
      <c r="I141" s="16">
        <v>325185</v>
      </c>
    </row>
    <row r="142" spans="1:9" ht="15" thickBot="1" x14ac:dyDescent="0.4">
      <c r="A142" s="17" t="s">
        <v>297</v>
      </c>
      <c r="B142" s="18" t="s">
        <v>264</v>
      </c>
      <c r="C142" s="18" t="s">
        <v>298</v>
      </c>
      <c r="D142" s="18" t="s">
        <v>124</v>
      </c>
      <c r="E142" s="18">
        <v>2024</v>
      </c>
      <c r="F142" s="19">
        <v>8000</v>
      </c>
      <c r="G142" s="19">
        <v>7433</v>
      </c>
      <c r="H142" s="20">
        <v>350000</v>
      </c>
      <c r="I142" s="16">
        <v>325185</v>
      </c>
    </row>
    <row r="143" spans="1:9" ht="29.5" thickBot="1" x14ac:dyDescent="0.4">
      <c r="A143" s="17" t="s">
        <v>299</v>
      </c>
      <c r="B143" s="18" t="s">
        <v>264</v>
      </c>
      <c r="C143" s="18" t="s">
        <v>300</v>
      </c>
      <c r="D143" s="18" t="s">
        <v>124</v>
      </c>
      <c r="E143" s="18">
        <v>2024</v>
      </c>
      <c r="F143" s="19">
        <v>8000</v>
      </c>
      <c r="G143" s="19">
        <v>7433</v>
      </c>
      <c r="H143" s="20">
        <v>350000</v>
      </c>
      <c r="I143" s="16">
        <v>325185</v>
      </c>
    </row>
    <row r="144" spans="1:9" ht="29.5" thickBot="1" x14ac:dyDescent="0.4">
      <c r="A144" s="17" t="s">
        <v>301</v>
      </c>
      <c r="B144" s="18" t="s">
        <v>264</v>
      </c>
      <c r="C144" s="18" t="s">
        <v>302</v>
      </c>
      <c r="D144" s="18" t="s">
        <v>124</v>
      </c>
      <c r="E144" s="18">
        <v>2024</v>
      </c>
      <c r="F144" s="19">
        <v>20000</v>
      </c>
      <c r="G144" s="19">
        <v>18582</v>
      </c>
      <c r="H144" s="20">
        <v>639000</v>
      </c>
      <c r="I144" s="16">
        <v>593695</v>
      </c>
    </row>
    <row r="145" spans="1:9" ht="15" thickBot="1" x14ac:dyDescent="0.4">
      <c r="A145" s="17" t="s">
        <v>303</v>
      </c>
      <c r="B145" s="18" t="s">
        <v>264</v>
      </c>
      <c r="C145" s="18" t="s">
        <v>304</v>
      </c>
      <c r="D145" s="18" t="s">
        <v>26</v>
      </c>
      <c r="E145" s="18">
        <v>2024</v>
      </c>
      <c r="F145" s="19">
        <v>3000</v>
      </c>
      <c r="G145" s="19">
        <v>2787</v>
      </c>
      <c r="H145" s="20">
        <v>350000</v>
      </c>
      <c r="I145" s="16">
        <v>325185</v>
      </c>
    </row>
    <row r="146" spans="1:9" ht="29.5" thickBot="1" x14ac:dyDescent="0.4">
      <c r="A146" s="17" t="s">
        <v>305</v>
      </c>
      <c r="B146" s="18" t="s">
        <v>264</v>
      </c>
      <c r="C146" s="18" t="s">
        <v>306</v>
      </c>
      <c r="D146" s="18" t="s">
        <v>26</v>
      </c>
      <c r="E146" s="18">
        <v>2024</v>
      </c>
      <c r="F146" s="19">
        <v>90000</v>
      </c>
      <c r="G146" s="19">
        <v>83619</v>
      </c>
      <c r="H146" s="20">
        <v>1500000</v>
      </c>
      <c r="I146" s="16">
        <v>1393650</v>
      </c>
    </row>
    <row r="147" spans="1:9" ht="29.5" thickBot="1" x14ac:dyDescent="0.4">
      <c r="A147" s="17" t="s">
        <v>307</v>
      </c>
      <c r="B147" s="18" t="s">
        <v>264</v>
      </c>
      <c r="C147" s="18" t="s">
        <v>269</v>
      </c>
      <c r="D147" s="18" t="s">
        <v>26</v>
      </c>
      <c r="E147" s="18">
        <v>2024</v>
      </c>
      <c r="F147" s="19">
        <v>60000</v>
      </c>
      <c r="G147" s="19">
        <v>55746</v>
      </c>
      <c r="H147" s="20">
        <v>1000000</v>
      </c>
      <c r="I147" s="16">
        <v>929100</v>
      </c>
    </row>
    <row r="148" spans="1:9" ht="29.5" thickBot="1" x14ac:dyDescent="0.4">
      <c r="A148" s="17" t="s">
        <v>308</v>
      </c>
      <c r="B148" s="18" t="s">
        <v>264</v>
      </c>
      <c r="C148" s="18" t="s">
        <v>309</v>
      </c>
      <c r="D148" s="18" t="s">
        <v>31</v>
      </c>
      <c r="E148" s="18">
        <v>2024</v>
      </c>
      <c r="F148" s="19">
        <v>10000</v>
      </c>
      <c r="G148" s="19">
        <v>9291</v>
      </c>
      <c r="H148" s="20">
        <v>350000</v>
      </c>
      <c r="I148" s="16">
        <v>325185</v>
      </c>
    </row>
    <row r="149" spans="1:9" ht="29.5" thickBot="1" x14ac:dyDescent="0.4">
      <c r="A149" s="17" t="s">
        <v>310</v>
      </c>
      <c r="B149" s="18" t="s">
        <v>264</v>
      </c>
      <c r="C149" s="18" t="s">
        <v>311</v>
      </c>
      <c r="D149" s="18" t="s">
        <v>31</v>
      </c>
      <c r="E149" s="18">
        <v>2024</v>
      </c>
      <c r="F149" s="19">
        <v>4000</v>
      </c>
      <c r="G149" s="19">
        <v>3716</v>
      </c>
      <c r="H149" s="20">
        <v>350000</v>
      </c>
      <c r="I149" s="16">
        <v>325185</v>
      </c>
    </row>
    <row r="150" spans="1:9" ht="29.5" thickBot="1" x14ac:dyDescent="0.4">
      <c r="A150" s="17" t="s">
        <v>312</v>
      </c>
      <c r="B150" s="18" t="s">
        <v>264</v>
      </c>
      <c r="C150" s="18" t="s">
        <v>313</v>
      </c>
      <c r="D150" s="18" t="s">
        <v>19</v>
      </c>
      <c r="E150" s="18">
        <v>2024</v>
      </c>
      <c r="F150" s="19">
        <v>11000</v>
      </c>
      <c r="G150" s="19">
        <v>10220</v>
      </c>
      <c r="H150" s="20">
        <v>300000</v>
      </c>
      <c r="I150" s="16">
        <v>278730</v>
      </c>
    </row>
    <row r="151" spans="1:9" ht="29.5" thickBot="1" x14ac:dyDescent="0.4">
      <c r="A151" s="17" t="s">
        <v>314</v>
      </c>
      <c r="B151" s="18" t="s">
        <v>315</v>
      </c>
      <c r="C151" s="18" t="s">
        <v>316</v>
      </c>
      <c r="D151" s="18" t="s">
        <v>317</v>
      </c>
      <c r="E151" s="18">
        <v>2024</v>
      </c>
      <c r="F151" s="19">
        <v>5000</v>
      </c>
      <c r="G151" s="19">
        <v>3992</v>
      </c>
      <c r="H151" s="20">
        <v>187110.45</v>
      </c>
      <c r="I151" s="16">
        <v>149388.98000000001</v>
      </c>
    </row>
    <row r="152" spans="1:9" ht="15" thickBot="1" x14ac:dyDescent="0.4">
      <c r="A152" s="17" t="s">
        <v>318</v>
      </c>
      <c r="B152" s="18" t="s">
        <v>43</v>
      </c>
      <c r="C152" s="18" t="s">
        <v>319</v>
      </c>
      <c r="D152" s="18" t="s">
        <v>117</v>
      </c>
      <c r="E152" s="18">
        <v>2024</v>
      </c>
      <c r="F152" s="19">
        <v>5000</v>
      </c>
      <c r="G152" s="19">
        <v>4127</v>
      </c>
      <c r="H152" s="20">
        <v>350421.25</v>
      </c>
      <c r="I152" s="16">
        <v>289272.74187500001</v>
      </c>
    </row>
    <row r="153" spans="1:9" ht="44" thickBot="1" x14ac:dyDescent="0.4">
      <c r="A153" s="17" t="s">
        <v>320</v>
      </c>
      <c r="B153" s="18" t="s">
        <v>43</v>
      </c>
      <c r="C153" s="18" t="s">
        <v>321</v>
      </c>
      <c r="D153" s="18" t="s">
        <v>26</v>
      </c>
      <c r="E153" s="18">
        <v>2024</v>
      </c>
      <c r="F153" s="19">
        <v>10000</v>
      </c>
      <c r="G153" s="19">
        <v>8255</v>
      </c>
      <c r="H153" s="20">
        <v>270000</v>
      </c>
      <c r="I153" s="16">
        <v>222885</v>
      </c>
    </row>
    <row r="154" spans="1:9" ht="29.5" thickBot="1" x14ac:dyDescent="0.4">
      <c r="A154" s="17" t="s">
        <v>322</v>
      </c>
      <c r="B154" s="18" t="s">
        <v>43</v>
      </c>
      <c r="C154" s="18" t="s">
        <v>323</v>
      </c>
      <c r="D154" s="18" t="s">
        <v>26</v>
      </c>
      <c r="E154" s="18">
        <v>2024</v>
      </c>
      <c r="F154" s="19">
        <v>14000</v>
      </c>
      <c r="G154" s="19">
        <v>11557</v>
      </c>
      <c r="H154" s="20">
        <v>550000</v>
      </c>
      <c r="I154" s="16">
        <v>454025</v>
      </c>
    </row>
    <row r="155" spans="1:9" ht="44" thickBot="1" x14ac:dyDescent="0.4">
      <c r="A155" s="17" t="s">
        <v>324</v>
      </c>
      <c r="B155" s="18" t="s">
        <v>43</v>
      </c>
      <c r="C155" s="18" t="s">
        <v>325</v>
      </c>
      <c r="D155" s="18" t="s">
        <v>15</v>
      </c>
      <c r="E155" s="18">
        <v>2024</v>
      </c>
      <c r="F155" s="19">
        <v>8000</v>
      </c>
      <c r="G155" s="19">
        <v>6604</v>
      </c>
      <c r="H155" s="20">
        <v>250000</v>
      </c>
      <c r="I155" s="16">
        <v>206375</v>
      </c>
    </row>
    <row r="156" spans="1:9" ht="29.5" thickBot="1" x14ac:dyDescent="0.4">
      <c r="A156" s="17" t="s">
        <v>326</v>
      </c>
      <c r="B156" s="18" t="s">
        <v>43</v>
      </c>
      <c r="C156" s="18" t="s">
        <v>327</v>
      </c>
      <c r="D156" s="18" t="s">
        <v>15</v>
      </c>
      <c r="E156" s="18">
        <v>2024</v>
      </c>
      <c r="F156" s="19">
        <v>10000</v>
      </c>
      <c r="G156" s="19">
        <v>8255</v>
      </c>
      <c r="H156" s="20">
        <v>350000</v>
      </c>
      <c r="I156" s="16">
        <v>288925</v>
      </c>
    </row>
    <row r="157" spans="1:9" ht="15" thickBot="1" x14ac:dyDescent="0.4">
      <c r="A157" s="17" t="s">
        <v>328</v>
      </c>
      <c r="B157" s="18" t="s">
        <v>43</v>
      </c>
      <c r="C157" s="18" t="s">
        <v>329</v>
      </c>
      <c r="D157" s="18" t="s">
        <v>19</v>
      </c>
      <c r="E157" s="18">
        <v>2024</v>
      </c>
      <c r="F157" s="19">
        <v>6800</v>
      </c>
      <c r="G157" s="19">
        <v>5613</v>
      </c>
      <c r="H157" s="20">
        <v>275000</v>
      </c>
      <c r="I157" s="16">
        <v>227012.5</v>
      </c>
    </row>
    <row r="158" spans="1:9" ht="15" thickBot="1" x14ac:dyDescent="0.4">
      <c r="A158" s="17" t="s">
        <v>330</v>
      </c>
      <c r="B158" s="18" t="s">
        <v>43</v>
      </c>
      <c r="C158" s="18" t="s">
        <v>331</v>
      </c>
      <c r="D158" s="18" t="s">
        <v>19</v>
      </c>
      <c r="E158" s="18">
        <v>2024</v>
      </c>
      <c r="F158" s="19">
        <v>15000</v>
      </c>
      <c r="G158" s="19">
        <v>12383</v>
      </c>
      <c r="H158" s="20">
        <v>250000</v>
      </c>
      <c r="I158" s="16">
        <v>206375</v>
      </c>
    </row>
    <row r="159" spans="1:9" ht="44" thickBot="1" x14ac:dyDescent="0.4">
      <c r="A159" s="17" t="s">
        <v>332</v>
      </c>
      <c r="B159" s="18" t="s">
        <v>43</v>
      </c>
      <c r="C159" s="18" t="s">
        <v>333</v>
      </c>
      <c r="D159" s="18" t="s">
        <v>19</v>
      </c>
      <c r="E159" s="18">
        <v>2024</v>
      </c>
      <c r="F159" s="19">
        <v>4000</v>
      </c>
      <c r="G159" s="19">
        <v>3302</v>
      </c>
      <c r="H159" s="20">
        <v>250000</v>
      </c>
      <c r="I159" s="16">
        <v>206375</v>
      </c>
    </row>
    <row r="160" spans="1:9" ht="15" thickBot="1" x14ac:dyDescent="0.4">
      <c r="A160" s="17" t="s">
        <v>334</v>
      </c>
      <c r="B160" s="18" t="s">
        <v>43</v>
      </c>
      <c r="C160" s="18" t="s">
        <v>335</v>
      </c>
      <c r="D160" s="18" t="s">
        <v>19</v>
      </c>
      <c r="E160" s="18">
        <v>2024</v>
      </c>
      <c r="F160" s="19">
        <v>4000</v>
      </c>
      <c r="G160" s="19">
        <v>3302</v>
      </c>
      <c r="H160" s="20">
        <v>250000</v>
      </c>
      <c r="I160" s="16">
        <v>206375</v>
      </c>
    </row>
    <row r="161" spans="1:9" ht="29.5" thickBot="1" x14ac:dyDescent="0.4">
      <c r="A161" s="17" t="s">
        <v>336</v>
      </c>
      <c r="B161" s="18" t="s">
        <v>46</v>
      </c>
      <c r="C161" s="18" t="s">
        <v>337</v>
      </c>
      <c r="D161" s="18" t="s">
        <v>105</v>
      </c>
      <c r="E161" s="18">
        <v>2024</v>
      </c>
      <c r="F161" s="19">
        <v>40000</v>
      </c>
      <c r="G161" s="19">
        <v>35936</v>
      </c>
      <c r="H161" s="20">
        <v>900000</v>
      </c>
      <c r="I161" s="16">
        <v>808560</v>
      </c>
    </row>
    <row r="162" spans="1:9" ht="15" thickBot="1" x14ac:dyDescent="0.4">
      <c r="A162" s="17" t="s">
        <v>338</v>
      </c>
      <c r="B162" s="18" t="s">
        <v>46</v>
      </c>
      <c r="C162" s="18" t="s">
        <v>339</v>
      </c>
      <c r="D162" s="18" t="s">
        <v>159</v>
      </c>
      <c r="E162" s="18">
        <v>2024</v>
      </c>
      <c r="F162" s="19">
        <v>55000</v>
      </c>
      <c r="G162" s="19">
        <v>49412</v>
      </c>
      <c r="H162" s="20">
        <v>1350000</v>
      </c>
      <c r="I162" s="16">
        <v>1212840</v>
      </c>
    </row>
    <row r="163" spans="1:9" ht="29.5" thickBot="1" x14ac:dyDescent="0.4">
      <c r="A163" s="17" t="s">
        <v>340</v>
      </c>
      <c r="B163" s="18" t="s">
        <v>46</v>
      </c>
      <c r="C163" s="18" t="s">
        <v>63</v>
      </c>
      <c r="D163" s="18" t="s">
        <v>159</v>
      </c>
      <c r="E163" s="18">
        <v>2024</v>
      </c>
      <c r="F163" s="19">
        <v>30000</v>
      </c>
      <c r="G163" s="19">
        <v>26952</v>
      </c>
      <c r="H163" s="20">
        <v>500000</v>
      </c>
      <c r="I163" s="16">
        <v>449200</v>
      </c>
    </row>
    <row r="164" spans="1:9" ht="29.5" thickBot="1" x14ac:dyDescent="0.4">
      <c r="A164" s="17" t="s">
        <v>341</v>
      </c>
      <c r="B164" s="18" t="s">
        <v>46</v>
      </c>
      <c r="C164" s="18" t="s">
        <v>342</v>
      </c>
      <c r="D164" s="18" t="s">
        <v>159</v>
      </c>
      <c r="E164" s="18">
        <v>2024</v>
      </c>
      <c r="F164" s="19">
        <v>38000</v>
      </c>
      <c r="G164" s="19">
        <v>34139.199999999997</v>
      </c>
      <c r="H164" s="20">
        <v>1200000</v>
      </c>
      <c r="I164" s="16">
        <v>1078080</v>
      </c>
    </row>
    <row r="165" spans="1:9" ht="15" thickBot="1" x14ac:dyDescent="0.4">
      <c r="A165" s="17" t="s">
        <v>343</v>
      </c>
      <c r="B165" s="18" t="s">
        <v>46</v>
      </c>
      <c r="C165" s="18" t="s">
        <v>49</v>
      </c>
      <c r="D165" s="18" t="s">
        <v>108</v>
      </c>
      <c r="E165" s="18">
        <v>2024</v>
      </c>
      <c r="F165" s="19">
        <v>42000</v>
      </c>
      <c r="G165" s="19">
        <v>37732.799999999996</v>
      </c>
      <c r="H165" s="20">
        <v>1850000</v>
      </c>
      <c r="I165" s="16">
        <v>1662040</v>
      </c>
    </row>
    <row r="166" spans="1:9" ht="15" thickBot="1" x14ac:dyDescent="0.4">
      <c r="A166" s="17" t="s">
        <v>344</v>
      </c>
      <c r="B166" s="18" t="s">
        <v>46</v>
      </c>
      <c r="C166" s="18" t="s">
        <v>345</v>
      </c>
      <c r="D166" s="18" t="s">
        <v>108</v>
      </c>
      <c r="E166" s="18">
        <v>2024</v>
      </c>
      <c r="F166" s="19">
        <v>9000</v>
      </c>
      <c r="G166" s="19">
        <v>8085.5999999999995</v>
      </c>
      <c r="H166" s="20">
        <v>250000</v>
      </c>
      <c r="I166" s="16">
        <v>224600</v>
      </c>
    </row>
    <row r="167" spans="1:9" ht="29.5" thickBot="1" x14ac:dyDescent="0.4">
      <c r="A167" s="17" t="s">
        <v>346</v>
      </c>
      <c r="B167" s="18" t="s">
        <v>46</v>
      </c>
      <c r="C167" s="18" t="s">
        <v>347</v>
      </c>
      <c r="D167" s="18" t="s">
        <v>117</v>
      </c>
      <c r="E167" s="18">
        <v>2024</v>
      </c>
      <c r="F167" s="19">
        <v>16000</v>
      </c>
      <c r="G167" s="19">
        <v>14374.4</v>
      </c>
      <c r="H167" s="20">
        <v>400000</v>
      </c>
      <c r="I167" s="16">
        <v>359360</v>
      </c>
    </row>
    <row r="168" spans="1:9" ht="29.5" thickBot="1" x14ac:dyDescent="0.4">
      <c r="A168" s="17" t="s">
        <v>348</v>
      </c>
      <c r="B168" s="18" t="s">
        <v>46</v>
      </c>
      <c r="C168" s="18" t="s">
        <v>53</v>
      </c>
      <c r="D168" s="18" t="s">
        <v>108</v>
      </c>
      <c r="E168" s="18">
        <v>2024</v>
      </c>
      <c r="F168" s="19">
        <v>13000</v>
      </c>
      <c r="G168" s="19">
        <v>11679.199999999999</v>
      </c>
      <c r="H168" s="20">
        <v>735000</v>
      </c>
      <c r="I168" s="16">
        <v>660324</v>
      </c>
    </row>
    <row r="169" spans="1:9" ht="15" thickBot="1" x14ac:dyDescent="0.4">
      <c r="A169" s="17" t="s">
        <v>349</v>
      </c>
      <c r="B169" s="18" t="s">
        <v>46</v>
      </c>
      <c r="C169" s="18" t="s">
        <v>350</v>
      </c>
      <c r="D169" s="18" t="s">
        <v>117</v>
      </c>
      <c r="E169" s="18">
        <v>2024</v>
      </c>
      <c r="F169" s="19">
        <v>15000</v>
      </c>
      <c r="G169" s="19">
        <v>13476</v>
      </c>
      <c r="H169" s="20">
        <v>450000</v>
      </c>
      <c r="I169" s="16">
        <v>404280</v>
      </c>
    </row>
    <row r="170" spans="1:9" ht="29.5" thickBot="1" x14ac:dyDescent="0.4">
      <c r="A170" s="17" t="s">
        <v>351</v>
      </c>
      <c r="B170" s="18" t="s">
        <v>46</v>
      </c>
      <c r="C170" s="18" t="s">
        <v>352</v>
      </c>
      <c r="D170" s="18" t="s">
        <v>117</v>
      </c>
      <c r="E170" s="18">
        <v>2024</v>
      </c>
      <c r="F170" s="19">
        <v>25000</v>
      </c>
      <c r="G170" s="19">
        <v>22460</v>
      </c>
      <c r="H170" s="20">
        <v>450000</v>
      </c>
      <c r="I170" s="16">
        <v>404280</v>
      </c>
    </row>
    <row r="171" spans="1:9" ht="29.5" thickBot="1" x14ac:dyDescent="0.4">
      <c r="A171" s="17" t="s">
        <v>353</v>
      </c>
      <c r="B171" s="18" t="s">
        <v>46</v>
      </c>
      <c r="C171" s="18" t="s">
        <v>354</v>
      </c>
      <c r="D171" s="18" t="s">
        <v>117</v>
      </c>
      <c r="E171" s="18">
        <v>2024</v>
      </c>
      <c r="F171" s="19">
        <v>50000</v>
      </c>
      <c r="G171" s="19">
        <v>44920</v>
      </c>
      <c r="H171" s="20">
        <v>190000</v>
      </c>
      <c r="I171" s="16">
        <v>170696</v>
      </c>
    </row>
    <row r="172" spans="1:9" ht="29.5" thickBot="1" x14ac:dyDescent="0.4">
      <c r="A172" s="17" t="s">
        <v>355</v>
      </c>
      <c r="B172" s="18" t="s">
        <v>46</v>
      </c>
      <c r="C172" s="18" t="s">
        <v>356</v>
      </c>
      <c r="D172" s="18" t="s">
        <v>117</v>
      </c>
      <c r="E172" s="18">
        <v>2024</v>
      </c>
      <c r="F172" s="19">
        <v>100000</v>
      </c>
      <c r="G172" s="19">
        <v>89840</v>
      </c>
      <c r="H172" s="20">
        <v>250000</v>
      </c>
      <c r="I172" s="16">
        <v>224600</v>
      </c>
    </row>
    <row r="173" spans="1:9" ht="15" thickBot="1" x14ac:dyDescent="0.4">
      <c r="A173" s="17" t="s">
        <v>357</v>
      </c>
      <c r="B173" s="18" t="s">
        <v>46</v>
      </c>
      <c r="C173" s="18" t="s">
        <v>63</v>
      </c>
      <c r="D173" s="18" t="s">
        <v>117</v>
      </c>
      <c r="E173" s="18">
        <v>2024</v>
      </c>
      <c r="F173" s="19">
        <v>39000</v>
      </c>
      <c r="G173" s="19">
        <v>35037</v>
      </c>
      <c r="H173" s="20">
        <v>1450000</v>
      </c>
      <c r="I173" s="16">
        <v>1302680</v>
      </c>
    </row>
    <row r="174" spans="1:9" ht="29.5" thickBot="1" x14ac:dyDescent="0.4">
      <c r="A174" s="17" t="s">
        <v>358</v>
      </c>
      <c r="B174" s="18" t="s">
        <v>46</v>
      </c>
      <c r="C174" s="18" t="s">
        <v>359</v>
      </c>
      <c r="D174" s="18" t="s">
        <v>117</v>
      </c>
      <c r="E174" s="18">
        <v>2024</v>
      </c>
      <c r="F174" s="19">
        <v>15000</v>
      </c>
      <c r="G174" s="19">
        <v>13476</v>
      </c>
      <c r="H174" s="20">
        <v>450000</v>
      </c>
      <c r="I174" s="16">
        <v>404280</v>
      </c>
    </row>
    <row r="175" spans="1:9" ht="29.5" thickBot="1" x14ac:dyDescent="0.4">
      <c r="A175" s="17" t="s">
        <v>360</v>
      </c>
      <c r="B175" s="18" t="s">
        <v>46</v>
      </c>
      <c r="C175" s="18" t="s">
        <v>51</v>
      </c>
      <c r="D175" s="18" t="s">
        <v>117</v>
      </c>
      <c r="E175" s="18">
        <v>2024</v>
      </c>
      <c r="F175" s="19">
        <v>50000</v>
      </c>
      <c r="G175" s="19">
        <v>44920</v>
      </c>
      <c r="H175" s="20">
        <v>770000</v>
      </c>
      <c r="I175" s="16">
        <v>691768</v>
      </c>
    </row>
    <row r="176" spans="1:9" ht="15" thickBot="1" x14ac:dyDescent="0.4">
      <c r="A176" s="17" t="s">
        <v>361</v>
      </c>
      <c r="B176" s="18" t="s">
        <v>46</v>
      </c>
      <c r="C176" s="18" t="s">
        <v>362</v>
      </c>
      <c r="D176" s="18" t="s">
        <v>117</v>
      </c>
      <c r="E176" s="18">
        <v>2024</v>
      </c>
      <c r="F176" s="19">
        <v>30000</v>
      </c>
      <c r="G176" s="19">
        <v>26952</v>
      </c>
      <c r="H176" s="20">
        <v>900000</v>
      </c>
      <c r="I176" s="16">
        <v>808560</v>
      </c>
    </row>
    <row r="177" spans="1:9" ht="15" thickBot="1" x14ac:dyDescent="0.4">
      <c r="A177" s="17" t="s">
        <v>363</v>
      </c>
      <c r="B177" s="18" t="s">
        <v>46</v>
      </c>
      <c r="C177" s="18" t="s">
        <v>364</v>
      </c>
      <c r="D177" s="18" t="s">
        <v>124</v>
      </c>
      <c r="E177" s="18">
        <v>2024</v>
      </c>
      <c r="F177" s="19">
        <v>6000</v>
      </c>
      <c r="G177" s="19">
        <v>5390</v>
      </c>
      <c r="H177" s="20">
        <v>350000</v>
      </c>
      <c r="I177" s="16">
        <v>314440</v>
      </c>
    </row>
    <row r="178" spans="1:9" ht="15" thickBot="1" x14ac:dyDescent="0.4">
      <c r="A178" s="17" t="s">
        <v>365</v>
      </c>
      <c r="B178" s="18" t="s">
        <v>46</v>
      </c>
      <c r="C178" s="18" t="s">
        <v>366</v>
      </c>
      <c r="D178" s="18" t="s">
        <v>124</v>
      </c>
      <c r="E178" s="18">
        <v>2024</v>
      </c>
      <c r="F178" s="19">
        <v>20000</v>
      </c>
      <c r="G178" s="19">
        <v>17968</v>
      </c>
      <c r="H178" s="20">
        <v>800000</v>
      </c>
      <c r="I178" s="16">
        <v>718720</v>
      </c>
    </row>
    <row r="179" spans="1:9" ht="29.5" thickBot="1" x14ac:dyDescent="0.4">
      <c r="A179" s="17" t="s">
        <v>367</v>
      </c>
      <c r="B179" s="18" t="s">
        <v>46</v>
      </c>
      <c r="C179" s="18" t="s">
        <v>368</v>
      </c>
      <c r="D179" s="18" t="s">
        <v>124</v>
      </c>
      <c r="E179" s="18">
        <v>2024</v>
      </c>
      <c r="F179" s="19">
        <v>20000</v>
      </c>
      <c r="G179" s="19">
        <v>17968</v>
      </c>
      <c r="H179" s="20">
        <v>893000</v>
      </c>
      <c r="I179" s="16">
        <v>802271.2</v>
      </c>
    </row>
    <row r="180" spans="1:9" ht="29.5" thickBot="1" x14ac:dyDescent="0.4">
      <c r="A180" s="17" t="s">
        <v>369</v>
      </c>
      <c r="B180" s="18" t="s">
        <v>46</v>
      </c>
      <c r="C180" s="18" t="s">
        <v>370</v>
      </c>
      <c r="D180" s="18" t="s">
        <v>26</v>
      </c>
      <c r="E180" s="18">
        <v>2024</v>
      </c>
      <c r="F180" s="19">
        <v>5000</v>
      </c>
      <c r="G180" s="19">
        <v>4492</v>
      </c>
      <c r="H180" s="20">
        <v>450000</v>
      </c>
      <c r="I180" s="16">
        <v>404280</v>
      </c>
    </row>
    <row r="181" spans="1:9" ht="15" thickBot="1" x14ac:dyDescent="0.4">
      <c r="A181" s="17" t="s">
        <v>371</v>
      </c>
      <c r="B181" s="18" t="s">
        <v>46</v>
      </c>
      <c r="C181" s="18" t="s">
        <v>372</v>
      </c>
      <c r="D181" s="18" t="s">
        <v>26</v>
      </c>
      <c r="E181" s="18">
        <v>2024</v>
      </c>
      <c r="F181" s="19">
        <v>5000</v>
      </c>
      <c r="G181" s="19">
        <v>4492</v>
      </c>
      <c r="H181" s="20">
        <v>600000</v>
      </c>
      <c r="I181" s="16">
        <v>539040</v>
      </c>
    </row>
    <row r="182" spans="1:9" ht="15" thickBot="1" x14ac:dyDescent="0.4">
      <c r="A182" s="17" t="s">
        <v>373</v>
      </c>
      <c r="B182" s="18" t="s">
        <v>46</v>
      </c>
      <c r="C182" s="18" t="s">
        <v>374</v>
      </c>
      <c r="D182" s="18" t="s">
        <v>26</v>
      </c>
      <c r="E182" s="18">
        <v>2024</v>
      </c>
      <c r="F182" s="19">
        <v>3000</v>
      </c>
      <c r="G182" s="19">
        <v>2695</v>
      </c>
      <c r="H182" s="20">
        <v>400000</v>
      </c>
      <c r="I182" s="16">
        <v>359360</v>
      </c>
    </row>
    <row r="183" spans="1:9" ht="15" thickBot="1" x14ac:dyDescent="0.4">
      <c r="A183" s="17" t="s">
        <v>375</v>
      </c>
      <c r="B183" s="18" t="s">
        <v>46</v>
      </c>
      <c r="C183" s="18" t="s">
        <v>368</v>
      </c>
      <c r="D183" s="18" t="s">
        <v>26</v>
      </c>
      <c r="E183" s="18">
        <v>2024</v>
      </c>
      <c r="F183" s="19">
        <v>200000</v>
      </c>
      <c r="G183" s="19">
        <v>179680</v>
      </c>
      <c r="H183" s="20">
        <v>3500000</v>
      </c>
      <c r="I183" s="16">
        <v>3144400</v>
      </c>
    </row>
    <row r="184" spans="1:9" ht="15" thickBot="1" x14ac:dyDescent="0.4">
      <c r="A184" s="17" t="s">
        <v>376</v>
      </c>
      <c r="B184" s="18" t="s">
        <v>46</v>
      </c>
      <c r="C184" s="18" t="s">
        <v>63</v>
      </c>
      <c r="D184" s="18" t="s">
        <v>26</v>
      </c>
      <c r="E184" s="18">
        <v>2024</v>
      </c>
      <c r="F184" s="19">
        <v>3000</v>
      </c>
      <c r="G184" s="19">
        <v>2695</v>
      </c>
      <c r="H184" s="20">
        <v>700000</v>
      </c>
      <c r="I184" s="16">
        <v>628880</v>
      </c>
    </row>
    <row r="185" spans="1:9" ht="29.5" thickBot="1" x14ac:dyDescent="0.4">
      <c r="A185" s="17" t="s">
        <v>377</v>
      </c>
      <c r="B185" s="18" t="s">
        <v>46</v>
      </c>
      <c r="C185" s="18" t="s">
        <v>378</v>
      </c>
      <c r="D185" s="18" t="s">
        <v>26</v>
      </c>
      <c r="E185" s="18">
        <v>2024</v>
      </c>
      <c r="F185" s="19">
        <v>15000</v>
      </c>
      <c r="G185" s="19">
        <v>13476</v>
      </c>
      <c r="H185" s="20">
        <v>1050000</v>
      </c>
      <c r="I185" s="16">
        <v>943320</v>
      </c>
    </row>
    <row r="186" spans="1:9" ht="29.5" thickBot="1" x14ac:dyDescent="0.4">
      <c r="A186" s="17" t="s">
        <v>379</v>
      </c>
      <c r="B186" s="18" t="s">
        <v>46</v>
      </c>
      <c r="C186" s="18" t="s">
        <v>380</v>
      </c>
      <c r="D186" s="18" t="s">
        <v>15</v>
      </c>
      <c r="E186" s="18">
        <v>2024</v>
      </c>
      <c r="F186" s="19">
        <v>4000</v>
      </c>
      <c r="G186" s="19">
        <v>3594</v>
      </c>
      <c r="H186" s="20">
        <v>400000</v>
      </c>
      <c r="I186" s="16">
        <v>359360</v>
      </c>
    </row>
    <row r="187" spans="1:9" ht="15" thickBot="1" x14ac:dyDescent="0.4">
      <c r="A187" s="17" t="s">
        <v>381</v>
      </c>
      <c r="B187" s="18" t="s">
        <v>46</v>
      </c>
      <c r="C187" s="18" t="s">
        <v>49</v>
      </c>
      <c r="D187" s="18" t="s">
        <v>15</v>
      </c>
      <c r="E187" s="18">
        <v>2024</v>
      </c>
      <c r="F187" s="19">
        <v>7500</v>
      </c>
      <c r="G187" s="19">
        <v>6738</v>
      </c>
      <c r="H187" s="20">
        <f>1031475+25020</f>
        <v>1056495</v>
      </c>
      <c r="I187" s="16">
        <f>926677.14+22477.97</f>
        <v>949155.11</v>
      </c>
    </row>
    <row r="188" spans="1:9" ht="15" thickBot="1" x14ac:dyDescent="0.4">
      <c r="A188" s="17" t="s">
        <v>382</v>
      </c>
      <c r="B188" s="18" t="s">
        <v>46</v>
      </c>
      <c r="C188" s="18" t="s">
        <v>383</v>
      </c>
      <c r="D188" s="18" t="s">
        <v>15</v>
      </c>
      <c r="E188" s="18">
        <v>2024</v>
      </c>
      <c r="F188" s="19">
        <v>50000</v>
      </c>
      <c r="G188" s="19">
        <v>44920</v>
      </c>
      <c r="H188" s="20">
        <v>1050000</v>
      </c>
      <c r="I188" s="16">
        <v>943320</v>
      </c>
    </row>
    <row r="189" spans="1:9" ht="29.5" thickBot="1" x14ac:dyDescent="0.4">
      <c r="A189" s="17" t="s">
        <v>384</v>
      </c>
      <c r="B189" s="18" t="s">
        <v>46</v>
      </c>
      <c r="C189" s="18" t="s">
        <v>347</v>
      </c>
      <c r="D189" s="18" t="s">
        <v>31</v>
      </c>
      <c r="E189" s="18">
        <v>2024</v>
      </c>
      <c r="F189" s="19">
        <v>35000</v>
      </c>
      <c r="G189" s="19">
        <v>31444</v>
      </c>
      <c r="H189" s="20">
        <v>450000</v>
      </c>
      <c r="I189" s="16">
        <v>404280</v>
      </c>
    </row>
    <row r="190" spans="1:9" ht="29.5" thickBot="1" x14ac:dyDescent="0.4">
      <c r="A190" s="17" t="s">
        <v>385</v>
      </c>
      <c r="B190" s="18" t="s">
        <v>46</v>
      </c>
      <c r="C190" s="18" t="s">
        <v>386</v>
      </c>
      <c r="D190" s="18" t="s">
        <v>19</v>
      </c>
      <c r="E190" s="18">
        <v>2024</v>
      </c>
      <c r="F190" s="19">
        <v>8000</v>
      </c>
      <c r="G190" s="19">
        <v>7187</v>
      </c>
      <c r="H190" s="20">
        <v>600000</v>
      </c>
      <c r="I190" s="16">
        <v>539040</v>
      </c>
    </row>
    <row r="191" spans="1:9" ht="29.5" thickBot="1" x14ac:dyDescent="0.4">
      <c r="A191" s="17" t="s">
        <v>387</v>
      </c>
      <c r="B191" s="18" t="s">
        <v>46</v>
      </c>
      <c r="C191" s="18" t="s">
        <v>347</v>
      </c>
      <c r="D191" s="18" t="s">
        <v>19</v>
      </c>
      <c r="E191" s="18">
        <v>2024</v>
      </c>
      <c r="F191" s="19">
        <v>15000</v>
      </c>
      <c r="G191" s="19">
        <v>13476</v>
      </c>
      <c r="H191" s="20">
        <v>350000</v>
      </c>
      <c r="I191" s="16">
        <v>314440</v>
      </c>
    </row>
    <row r="192" spans="1:9" ht="15" thickBot="1" x14ac:dyDescent="0.4">
      <c r="A192" s="17" t="s">
        <v>388</v>
      </c>
      <c r="B192" s="18" t="s">
        <v>46</v>
      </c>
      <c r="C192" s="18" t="s">
        <v>389</v>
      </c>
      <c r="D192" s="18" t="s">
        <v>19</v>
      </c>
      <c r="E192" s="18">
        <v>2024</v>
      </c>
      <c r="F192" s="19">
        <v>15000</v>
      </c>
      <c r="G192" s="19">
        <v>13476</v>
      </c>
      <c r="H192" s="20">
        <v>500000</v>
      </c>
      <c r="I192" s="16">
        <v>449200</v>
      </c>
    </row>
    <row r="193" spans="1:9" ht="29.5" thickBot="1" x14ac:dyDescent="0.4">
      <c r="A193" s="17" t="s">
        <v>390</v>
      </c>
      <c r="B193" s="18" t="s">
        <v>391</v>
      </c>
      <c r="C193" s="18" t="s">
        <v>392</v>
      </c>
      <c r="D193" s="18" t="s">
        <v>393</v>
      </c>
      <c r="E193" s="18">
        <v>2024</v>
      </c>
      <c r="F193" s="19">
        <v>40000</v>
      </c>
      <c r="G193" s="19">
        <v>36364</v>
      </c>
      <c r="H193" s="20">
        <v>350000</v>
      </c>
      <c r="I193" s="16">
        <v>318185</v>
      </c>
    </row>
    <row r="194" spans="1:9" ht="15" thickBot="1" x14ac:dyDescent="0.4">
      <c r="A194" s="17" t="s">
        <v>394</v>
      </c>
      <c r="B194" s="18" t="s">
        <v>391</v>
      </c>
      <c r="C194" s="18" t="s">
        <v>395</v>
      </c>
      <c r="D194" s="18" t="s">
        <v>393</v>
      </c>
      <c r="E194" s="18">
        <v>2024</v>
      </c>
      <c r="F194" s="19">
        <v>1700000</v>
      </c>
      <c r="G194" s="19">
        <v>1545470</v>
      </c>
      <c r="H194" s="20">
        <v>1000000</v>
      </c>
      <c r="I194" s="16">
        <v>909100</v>
      </c>
    </row>
    <row r="195" spans="1:9" ht="15" thickBot="1" x14ac:dyDescent="0.4">
      <c r="A195" s="17" t="s">
        <v>396</v>
      </c>
      <c r="B195" s="18" t="s">
        <v>391</v>
      </c>
      <c r="C195" s="18" t="s">
        <v>397</v>
      </c>
      <c r="D195" s="18" t="s">
        <v>159</v>
      </c>
      <c r="E195" s="18">
        <v>2024</v>
      </c>
      <c r="F195" s="19">
        <v>321821</v>
      </c>
      <c r="G195" s="19">
        <v>292567.47110000002</v>
      </c>
      <c r="H195" s="20">
        <v>1950000</v>
      </c>
      <c r="I195" s="16">
        <v>1772745</v>
      </c>
    </row>
    <row r="196" spans="1:9" ht="15" thickBot="1" x14ac:dyDescent="0.4">
      <c r="A196" s="17" t="s">
        <v>398</v>
      </c>
      <c r="B196" s="18" t="s">
        <v>391</v>
      </c>
      <c r="C196" s="18" t="s">
        <v>399</v>
      </c>
      <c r="D196" s="18" t="s">
        <v>108</v>
      </c>
      <c r="E196" s="18">
        <v>2024</v>
      </c>
      <c r="F196" s="19">
        <v>325000</v>
      </c>
      <c r="G196" s="19">
        <v>295457.5</v>
      </c>
      <c r="H196" s="20">
        <v>1980000</v>
      </c>
      <c r="I196" s="16">
        <v>1800018</v>
      </c>
    </row>
    <row r="197" spans="1:9" ht="15" thickBot="1" x14ac:dyDescent="0.4">
      <c r="A197" s="17" t="s">
        <v>400</v>
      </c>
      <c r="B197" s="18" t="s">
        <v>391</v>
      </c>
      <c r="C197" s="18" t="s">
        <v>401</v>
      </c>
      <c r="D197" s="18" t="s">
        <v>108</v>
      </c>
      <c r="E197" s="18">
        <v>2024</v>
      </c>
      <c r="F197" s="19">
        <v>300000</v>
      </c>
      <c r="G197" s="19">
        <v>272730</v>
      </c>
      <c r="H197" s="20">
        <v>1400000</v>
      </c>
      <c r="I197" s="16">
        <v>1272740</v>
      </c>
    </row>
    <row r="198" spans="1:9" ht="29.5" thickBot="1" x14ac:dyDescent="0.4">
      <c r="A198" s="17" t="s">
        <v>402</v>
      </c>
      <c r="B198" s="18" t="s">
        <v>391</v>
      </c>
      <c r="C198" s="18" t="s">
        <v>403</v>
      </c>
      <c r="D198" s="18" t="s">
        <v>108</v>
      </c>
      <c r="E198" s="18">
        <v>2024</v>
      </c>
      <c r="F198" s="19">
        <v>15900</v>
      </c>
      <c r="G198" s="19">
        <v>14455</v>
      </c>
      <c r="H198" s="20">
        <v>500000</v>
      </c>
      <c r="I198" s="16">
        <v>454550</v>
      </c>
    </row>
    <row r="199" spans="1:9" ht="29.5" thickBot="1" x14ac:dyDescent="0.4">
      <c r="A199" s="17" t="s">
        <v>404</v>
      </c>
      <c r="B199" s="18" t="s">
        <v>391</v>
      </c>
      <c r="C199" s="18" t="s">
        <v>405</v>
      </c>
      <c r="D199" s="18" t="s">
        <v>117</v>
      </c>
      <c r="E199" s="18">
        <v>2024</v>
      </c>
      <c r="F199" s="19">
        <v>10000</v>
      </c>
      <c r="G199" s="19">
        <v>9091</v>
      </c>
      <c r="H199" s="20">
        <v>350000</v>
      </c>
      <c r="I199" s="16">
        <v>318185</v>
      </c>
    </row>
    <row r="200" spans="1:9" ht="15" thickBot="1" x14ac:dyDescent="0.4">
      <c r="A200" s="17" t="s">
        <v>406</v>
      </c>
      <c r="B200" s="18" t="s">
        <v>391</v>
      </c>
      <c r="C200" s="18" t="s">
        <v>407</v>
      </c>
      <c r="D200" s="18" t="s">
        <v>117</v>
      </c>
      <c r="E200" s="18">
        <v>2024</v>
      </c>
      <c r="F200" s="19">
        <v>25000</v>
      </c>
      <c r="G200" s="19">
        <v>22728</v>
      </c>
      <c r="H200" s="20">
        <v>550000</v>
      </c>
      <c r="I200" s="16">
        <v>500005</v>
      </c>
    </row>
    <row r="201" spans="1:9" ht="29.5" thickBot="1" x14ac:dyDescent="0.4">
      <c r="A201" s="17" t="s">
        <v>408</v>
      </c>
      <c r="B201" s="18" t="s">
        <v>391</v>
      </c>
      <c r="C201" s="18" t="s">
        <v>49</v>
      </c>
      <c r="D201" s="18" t="s">
        <v>117</v>
      </c>
      <c r="E201" s="18">
        <v>2024</v>
      </c>
      <c r="F201" s="19">
        <v>25000</v>
      </c>
      <c r="G201" s="19">
        <v>22728</v>
      </c>
      <c r="H201" s="20">
        <v>600000</v>
      </c>
      <c r="I201" s="16">
        <v>545460</v>
      </c>
    </row>
    <row r="202" spans="1:9" ht="29.5" thickBot="1" x14ac:dyDescent="0.4">
      <c r="A202" s="17" t="s">
        <v>409</v>
      </c>
      <c r="B202" s="18" t="s">
        <v>391</v>
      </c>
      <c r="C202" s="18" t="s">
        <v>410</v>
      </c>
      <c r="D202" s="18" t="s">
        <v>26</v>
      </c>
      <c r="E202" s="18">
        <v>2024</v>
      </c>
      <c r="F202" s="19">
        <v>20000</v>
      </c>
      <c r="G202" s="19">
        <v>18182</v>
      </c>
      <c r="H202" s="20">
        <v>350000</v>
      </c>
      <c r="I202" s="16">
        <v>318185</v>
      </c>
    </row>
    <row r="203" spans="1:9" ht="15" thickBot="1" x14ac:dyDescent="0.4">
      <c r="A203" s="17" t="s">
        <v>411</v>
      </c>
      <c r="B203" s="18" t="s">
        <v>391</v>
      </c>
      <c r="C203" s="18" t="s">
        <v>412</v>
      </c>
      <c r="D203" s="18" t="s">
        <v>26</v>
      </c>
      <c r="E203" s="18">
        <v>2024</v>
      </c>
      <c r="F203" s="19">
        <v>30000</v>
      </c>
      <c r="G203" s="19">
        <v>27273</v>
      </c>
      <c r="H203" s="20">
        <v>800000</v>
      </c>
      <c r="I203" s="16">
        <v>727280</v>
      </c>
    </row>
    <row r="204" spans="1:9" ht="29.5" thickBot="1" x14ac:dyDescent="0.4">
      <c r="A204" s="17" t="s">
        <v>413</v>
      </c>
      <c r="B204" s="18" t="s">
        <v>391</v>
      </c>
      <c r="C204" s="18" t="s">
        <v>414</v>
      </c>
      <c r="D204" s="18" t="s">
        <v>15</v>
      </c>
      <c r="E204" s="18">
        <v>2024</v>
      </c>
      <c r="F204" s="19">
        <v>10000</v>
      </c>
      <c r="G204" s="19">
        <v>9091</v>
      </c>
      <c r="H204" s="20">
        <v>500000</v>
      </c>
      <c r="I204" s="16">
        <v>454550</v>
      </c>
    </row>
    <row r="205" spans="1:9" ht="15" thickBot="1" x14ac:dyDescent="0.4">
      <c r="A205" s="17" t="s">
        <v>415</v>
      </c>
      <c r="B205" s="18" t="s">
        <v>391</v>
      </c>
      <c r="C205" s="18" t="s">
        <v>416</v>
      </c>
      <c r="D205" s="18" t="s">
        <v>31</v>
      </c>
      <c r="E205" s="18">
        <v>2024</v>
      </c>
      <c r="F205" s="19">
        <v>30000</v>
      </c>
      <c r="G205" s="19">
        <v>27273</v>
      </c>
      <c r="H205" s="20">
        <v>400000</v>
      </c>
      <c r="I205" s="16">
        <v>363640</v>
      </c>
    </row>
    <row r="206" spans="1:9" ht="15" thickBot="1" x14ac:dyDescent="0.4">
      <c r="A206" s="17" t="s">
        <v>417</v>
      </c>
      <c r="B206" s="18" t="s">
        <v>418</v>
      </c>
      <c r="C206" s="18" t="s">
        <v>419</v>
      </c>
      <c r="D206" s="18" t="s">
        <v>31</v>
      </c>
      <c r="E206" s="18">
        <v>2024</v>
      </c>
      <c r="F206" s="19">
        <v>14000</v>
      </c>
      <c r="G206" s="19">
        <v>10730</v>
      </c>
      <c r="H206" s="20">
        <v>316163</v>
      </c>
      <c r="I206" s="16">
        <v>242307.32</v>
      </c>
    </row>
    <row r="207" spans="1:9" ht="29.5" thickBot="1" x14ac:dyDescent="0.4">
      <c r="A207" s="17" t="s">
        <v>420</v>
      </c>
      <c r="B207" s="18" t="s">
        <v>418</v>
      </c>
      <c r="C207" s="18" t="s">
        <v>421</v>
      </c>
      <c r="D207" s="18" t="s">
        <v>31</v>
      </c>
      <c r="E207" s="18">
        <v>2024</v>
      </c>
      <c r="F207" s="19">
        <v>10000</v>
      </c>
      <c r="G207" s="19">
        <v>7664</v>
      </c>
      <c r="H207" s="20">
        <v>451243</v>
      </c>
      <c r="I207" s="16">
        <v>345832.64</v>
      </c>
    </row>
    <row r="208" spans="1:9" ht="15" thickBot="1" x14ac:dyDescent="0.4">
      <c r="A208" s="17" t="s">
        <v>422</v>
      </c>
      <c r="B208" s="18" t="s">
        <v>418</v>
      </c>
      <c r="C208" s="18" t="s">
        <v>423</v>
      </c>
      <c r="D208" s="18" t="s">
        <v>19</v>
      </c>
      <c r="E208" s="18">
        <v>2024</v>
      </c>
      <c r="F208" s="19">
        <v>6000</v>
      </c>
      <c r="G208" s="19">
        <v>4598</v>
      </c>
      <c r="H208" s="20">
        <v>185936.58</v>
      </c>
      <c r="I208" s="16">
        <v>142501.79</v>
      </c>
    </row>
    <row r="209" spans="1:9" ht="44" thickBot="1" x14ac:dyDescent="0.4">
      <c r="A209" s="17" t="s">
        <v>424</v>
      </c>
      <c r="B209" s="18" t="s">
        <v>418</v>
      </c>
      <c r="C209" s="18" t="s">
        <v>425</v>
      </c>
      <c r="D209" s="18" t="s">
        <v>19</v>
      </c>
      <c r="E209" s="18">
        <v>2024</v>
      </c>
      <c r="F209" s="19">
        <v>4000</v>
      </c>
      <c r="G209" s="19">
        <v>3066</v>
      </c>
      <c r="H209" s="20">
        <v>245728</v>
      </c>
      <c r="I209" s="16">
        <v>188325.94</v>
      </c>
    </row>
    <row r="210" spans="1:9" ht="29.5" thickBot="1" x14ac:dyDescent="0.4">
      <c r="A210" s="17" t="s">
        <v>426</v>
      </c>
      <c r="B210" s="18" t="s">
        <v>418</v>
      </c>
      <c r="C210" s="18" t="s">
        <v>427</v>
      </c>
      <c r="D210" s="18" t="s">
        <v>19</v>
      </c>
      <c r="E210" s="18">
        <v>2024</v>
      </c>
      <c r="F210" s="19">
        <v>4500</v>
      </c>
      <c r="G210" s="19">
        <v>3449</v>
      </c>
      <c r="H210" s="20">
        <v>246456</v>
      </c>
      <c r="I210" s="16">
        <v>188883.88</v>
      </c>
    </row>
    <row r="211" spans="1:9" ht="15" thickBot="1" x14ac:dyDescent="0.4">
      <c r="A211" s="17" t="s">
        <v>428</v>
      </c>
      <c r="B211" s="18" t="s">
        <v>418</v>
      </c>
      <c r="C211" s="18" t="s">
        <v>429</v>
      </c>
      <c r="D211" s="18" t="s">
        <v>19</v>
      </c>
      <c r="E211" s="18">
        <v>2024</v>
      </c>
      <c r="F211" s="19">
        <v>3000</v>
      </c>
      <c r="G211" s="19">
        <v>2299</v>
      </c>
      <c r="H211" s="20">
        <v>600761</v>
      </c>
      <c r="I211" s="16">
        <v>460423.23</v>
      </c>
    </row>
    <row r="212" spans="1:9" ht="29.5" thickBot="1" x14ac:dyDescent="0.4">
      <c r="A212" s="17" t="s">
        <v>430</v>
      </c>
      <c r="B212" s="18" t="s">
        <v>418</v>
      </c>
      <c r="C212" s="18" t="s">
        <v>431</v>
      </c>
      <c r="D212" s="18" t="s">
        <v>19</v>
      </c>
      <c r="E212" s="18">
        <v>2024</v>
      </c>
      <c r="F212" s="19">
        <v>4400</v>
      </c>
      <c r="G212" s="19">
        <v>3372</v>
      </c>
      <c r="H212" s="20">
        <v>662207.32999999996</v>
      </c>
      <c r="I212" s="16">
        <v>507515.7</v>
      </c>
    </row>
    <row r="213" spans="1:9" ht="29.5" thickBot="1" x14ac:dyDescent="0.4">
      <c r="A213" s="17" t="s">
        <v>432</v>
      </c>
      <c r="B213" s="18" t="s">
        <v>418</v>
      </c>
      <c r="C213" s="18" t="s">
        <v>433</v>
      </c>
      <c r="D213" s="18" t="s">
        <v>19</v>
      </c>
      <c r="E213" s="18">
        <v>2024</v>
      </c>
      <c r="F213" s="19">
        <v>3000</v>
      </c>
      <c r="G213" s="19">
        <v>2299</v>
      </c>
      <c r="H213" s="20">
        <v>245828</v>
      </c>
      <c r="I213" s="16">
        <v>188402.58</v>
      </c>
    </row>
    <row r="214" spans="1:9" ht="29.5" thickBot="1" x14ac:dyDescent="0.4">
      <c r="A214" s="17" t="s">
        <v>434</v>
      </c>
      <c r="B214" s="18" t="s">
        <v>418</v>
      </c>
      <c r="C214" s="18" t="s">
        <v>435</v>
      </c>
      <c r="D214" s="18" t="s">
        <v>19</v>
      </c>
      <c r="E214" s="18">
        <v>2024</v>
      </c>
      <c r="F214" s="19">
        <v>5000</v>
      </c>
      <c r="G214" s="19">
        <v>3832</v>
      </c>
      <c r="H214" s="20">
        <v>245829.93</v>
      </c>
      <c r="I214" s="16">
        <v>188404.06</v>
      </c>
    </row>
    <row r="215" spans="1:9" ht="29.5" thickBot="1" x14ac:dyDescent="0.4">
      <c r="A215" s="17" t="s">
        <v>436</v>
      </c>
      <c r="B215" s="18" t="s">
        <v>418</v>
      </c>
      <c r="C215" s="18" t="s">
        <v>423</v>
      </c>
      <c r="D215" s="18" t="s">
        <v>19</v>
      </c>
      <c r="E215" s="18">
        <v>2024</v>
      </c>
      <c r="F215" s="19">
        <v>1000</v>
      </c>
      <c r="G215" s="19">
        <v>766</v>
      </c>
      <c r="H215" s="20">
        <v>245834</v>
      </c>
      <c r="I215" s="16">
        <v>188407.18</v>
      </c>
    </row>
    <row r="216" spans="1:9" ht="15" thickBot="1" x14ac:dyDescent="0.4">
      <c r="A216" s="17" t="s">
        <v>437</v>
      </c>
      <c r="B216" s="18" t="s">
        <v>65</v>
      </c>
      <c r="C216" s="18" t="s">
        <v>438</v>
      </c>
      <c r="D216" s="18" t="s">
        <v>393</v>
      </c>
      <c r="E216" s="18">
        <v>2024</v>
      </c>
      <c r="F216" s="19">
        <v>469000</v>
      </c>
      <c r="G216" s="19">
        <v>420974.39999999997</v>
      </c>
      <c r="H216" s="20">
        <v>1000000</v>
      </c>
      <c r="I216" s="16">
        <v>897600</v>
      </c>
    </row>
    <row r="217" spans="1:9" ht="29.5" thickBot="1" x14ac:dyDescent="0.4">
      <c r="A217" s="17" t="s">
        <v>439</v>
      </c>
      <c r="B217" s="18" t="s">
        <v>65</v>
      </c>
      <c r="C217" s="18" t="s">
        <v>440</v>
      </c>
      <c r="D217" s="18" t="s">
        <v>105</v>
      </c>
      <c r="E217" s="18">
        <v>2024</v>
      </c>
      <c r="F217" s="19">
        <v>15800</v>
      </c>
      <c r="G217" s="19">
        <v>14182.08</v>
      </c>
      <c r="H217" s="20">
        <v>350000</v>
      </c>
      <c r="I217" s="16">
        <v>314160</v>
      </c>
    </row>
    <row r="218" spans="1:9" ht="15" thickBot="1" x14ac:dyDescent="0.4">
      <c r="A218" s="17" t="s">
        <v>441</v>
      </c>
      <c r="B218" s="18" t="s">
        <v>65</v>
      </c>
      <c r="C218" s="18" t="s">
        <v>442</v>
      </c>
      <c r="D218" s="18" t="s">
        <v>108</v>
      </c>
      <c r="E218" s="18">
        <v>2024</v>
      </c>
      <c r="F218" s="19">
        <v>325000</v>
      </c>
      <c r="G218" s="19">
        <v>291720</v>
      </c>
      <c r="H218" s="20">
        <v>1870000</v>
      </c>
      <c r="I218" s="16">
        <v>1678512</v>
      </c>
    </row>
    <row r="219" spans="1:9" ht="15" thickBot="1" x14ac:dyDescent="0.4">
      <c r="A219" s="17" t="s">
        <v>443</v>
      </c>
      <c r="B219" s="18" t="s">
        <v>65</v>
      </c>
      <c r="C219" s="18" t="s">
        <v>438</v>
      </c>
      <c r="D219" s="18" t="s">
        <v>117</v>
      </c>
      <c r="E219" s="18">
        <v>2024</v>
      </c>
      <c r="F219" s="19">
        <v>45000</v>
      </c>
      <c r="G219" s="19">
        <v>40392</v>
      </c>
      <c r="H219" s="20">
        <v>500000</v>
      </c>
      <c r="I219" s="16">
        <v>448800</v>
      </c>
    </row>
    <row r="220" spans="1:9" ht="15" thickBot="1" x14ac:dyDescent="0.4">
      <c r="A220" s="17" t="s">
        <v>444</v>
      </c>
      <c r="B220" s="18" t="s">
        <v>65</v>
      </c>
      <c r="C220" s="18" t="s">
        <v>445</v>
      </c>
      <c r="D220" s="18" t="s">
        <v>117</v>
      </c>
      <c r="E220" s="18">
        <v>2024</v>
      </c>
      <c r="F220" s="19">
        <v>145000</v>
      </c>
      <c r="G220" s="19">
        <v>130152</v>
      </c>
      <c r="H220" s="20">
        <v>900000</v>
      </c>
      <c r="I220" s="16">
        <v>807840</v>
      </c>
    </row>
    <row r="221" spans="1:9" ht="15" thickBot="1" x14ac:dyDescent="0.4">
      <c r="A221" s="17" t="s">
        <v>446</v>
      </c>
      <c r="B221" s="18" t="s">
        <v>65</v>
      </c>
      <c r="C221" s="18" t="s">
        <v>447</v>
      </c>
      <c r="D221" s="18" t="s">
        <v>117</v>
      </c>
      <c r="E221" s="18">
        <v>2024</v>
      </c>
      <c r="F221" s="19">
        <v>88000</v>
      </c>
      <c r="G221" s="19">
        <v>78989</v>
      </c>
      <c r="H221" s="20">
        <v>700000</v>
      </c>
      <c r="I221" s="16">
        <v>628320</v>
      </c>
    </row>
    <row r="222" spans="1:9" ht="15" thickBot="1" x14ac:dyDescent="0.4">
      <c r="A222" s="17" t="s">
        <v>448</v>
      </c>
      <c r="B222" s="18" t="s">
        <v>65</v>
      </c>
      <c r="C222" s="18" t="s">
        <v>449</v>
      </c>
      <c r="D222" s="18" t="s">
        <v>124</v>
      </c>
      <c r="E222" s="18">
        <v>2024</v>
      </c>
      <c r="F222" s="19">
        <v>8000</v>
      </c>
      <c r="G222" s="19">
        <v>7181</v>
      </c>
      <c r="H222" s="20">
        <v>452000</v>
      </c>
      <c r="I222" s="16">
        <v>405715.20000000001</v>
      </c>
    </row>
    <row r="223" spans="1:9" ht="29.5" thickBot="1" x14ac:dyDescent="0.4">
      <c r="A223" s="17" t="s">
        <v>450</v>
      </c>
      <c r="B223" s="18" t="s">
        <v>65</v>
      </c>
      <c r="C223" s="18" t="s">
        <v>451</v>
      </c>
      <c r="D223" s="18" t="s">
        <v>124</v>
      </c>
      <c r="E223" s="18">
        <v>2024</v>
      </c>
      <c r="F223" s="19">
        <v>50000</v>
      </c>
      <c r="G223" s="19">
        <v>44880</v>
      </c>
      <c r="H223" s="20">
        <v>855000</v>
      </c>
      <c r="I223" s="16">
        <v>767448</v>
      </c>
    </row>
    <row r="224" spans="1:9" ht="15" thickBot="1" x14ac:dyDescent="0.4">
      <c r="A224" s="17" t="s">
        <v>452</v>
      </c>
      <c r="B224" s="18" t="s">
        <v>65</v>
      </c>
      <c r="C224" s="18" t="s">
        <v>453</v>
      </c>
      <c r="D224" s="18" t="s">
        <v>26</v>
      </c>
      <c r="E224" s="18">
        <v>2024</v>
      </c>
      <c r="F224" s="19">
        <v>6600</v>
      </c>
      <c r="G224" s="19">
        <v>5924</v>
      </c>
      <c r="H224" s="20">
        <v>220000</v>
      </c>
      <c r="I224" s="16">
        <v>197472</v>
      </c>
    </row>
    <row r="225" spans="1:9" ht="29.5" thickBot="1" x14ac:dyDescent="0.4">
      <c r="A225" s="17" t="s">
        <v>454</v>
      </c>
      <c r="B225" s="18" t="s">
        <v>65</v>
      </c>
      <c r="C225" s="18" t="s">
        <v>455</v>
      </c>
      <c r="D225" s="18" t="s">
        <v>26</v>
      </c>
      <c r="E225" s="18">
        <v>2024</v>
      </c>
      <c r="F225" s="19">
        <v>30000</v>
      </c>
      <c r="G225" s="19">
        <v>26928</v>
      </c>
      <c r="H225" s="20">
        <v>353000</v>
      </c>
      <c r="I225" s="16">
        <v>316852.8</v>
      </c>
    </row>
    <row r="226" spans="1:9" ht="29.5" thickBot="1" x14ac:dyDescent="0.4">
      <c r="A226" s="17" t="s">
        <v>456</v>
      </c>
      <c r="B226" s="18" t="s">
        <v>65</v>
      </c>
      <c r="C226" s="18" t="s">
        <v>457</v>
      </c>
      <c r="D226" s="18" t="s">
        <v>26</v>
      </c>
      <c r="E226" s="18">
        <v>2024</v>
      </c>
      <c r="F226" s="19">
        <v>8200</v>
      </c>
      <c r="G226" s="19">
        <v>7360</v>
      </c>
      <c r="H226" s="20">
        <v>400000</v>
      </c>
      <c r="I226" s="16">
        <v>359040</v>
      </c>
    </row>
    <row r="227" spans="1:9" ht="15" thickBot="1" x14ac:dyDescent="0.4">
      <c r="A227" s="17" t="s">
        <v>458</v>
      </c>
      <c r="B227" s="18" t="s">
        <v>65</v>
      </c>
      <c r="C227" s="18" t="s">
        <v>459</v>
      </c>
      <c r="D227" s="18" t="s">
        <v>26</v>
      </c>
      <c r="E227" s="18">
        <v>2024</v>
      </c>
      <c r="F227" s="19">
        <v>11724</v>
      </c>
      <c r="G227" s="19">
        <v>10523</v>
      </c>
      <c r="H227" s="20">
        <v>353000</v>
      </c>
      <c r="I227" s="16">
        <v>316852.8</v>
      </c>
    </row>
    <row r="228" spans="1:9" ht="29.5" thickBot="1" x14ac:dyDescent="0.4">
      <c r="A228" s="17" t="s">
        <v>460</v>
      </c>
      <c r="B228" s="18" t="s">
        <v>65</v>
      </c>
      <c r="C228" s="18" t="s">
        <v>461</v>
      </c>
      <c r="D228" s="18" t="s">
        <v>26</v>
      </c>
      <c r="E228" s="18">
        <v>2024</v>
      </c>
      <c r="F228" s="19">
        <v>127300</v>
      </c>
      <c r="G228" s="19">
        <v>114265</v>
      </c>
      <c r="H228" s="20">
        <v>1653000</v>
      </c>
      <c r="I228" s="16">
        <v>1483732.8</v>
      </c>
    </row>
    <row r="229" spans="1:9" ht="44" thickBot="1" x14ac:dyDescent="0.4">
      <c r="A229" s="17" t="s">
        <v>462</v>
      </c>
      <c r="B229" s="18" t="s">
        <v>65</v>
      </c>
      <c r="C229" s="18" t="s">
        <v>463</v>
      </c>
      <c r="D229" s="18" t="s">
        <v>26</v>
      </c>
      <c r="E229" s="18">
        <v>2024</v>
      </c>
      <c r="F229" s="19">
        <v>8000</v>
      </c>
      <c r="G229" s="19">
        <v>7181</v>
      </c>
      <c r="H229" s="20">
        <v>451200</v>
      </c>
      <c r="I229" s="16">
        <v>404997.12</v>
      </c>
    </row>
    <row r="230" spans="1:9" ht="15" thickBot="1" x14ac:dyDescent="0.4">
      <c r="A230" s="17" t="s">
        <v>464</v>
      </c>
      <c r="B230" s="18" t="s">
        <v>65</v>
      </c>
      <c r="C230" s="18" t="s">
        <v>465</v>
      </c>
      <c r="D230" s="18" t="s">
        <v>26</v>
      </c>
      <c r="E230" s="18">
        <v>2024</v>
      </c>
      <c r="F230" s="19">
        <v>40000</v>
      </c>
      <c r="G230" s="19">
        <v>35904</v>
      </c>
      <c r="H230" s="20">
        <v>953000</v>
      </c>
      <c r="I230" s="16">
        <v>855412.8</v>
      </c>
    </row>
    <row r="231" spans="1:9" ht="29.5" thickBot="1" x14ac:dyDescent="0.4">
      <c r="A231" s="17" t="s">
        <v>466</v>
      </c>
      <c r="B231" s="18" t="s">
        <v>65</v>
      </c>
      <c r="C231" s="18" t="s">
        <v>467</v>
      </c>
      <c r="D231" s="18" t="s">
        <v>26</v>
      </c>
      <c r="E231" s="18">
        <v>2024</v>
      </c>
      <c r="F231" s="19">
        <v>5400</v>
      </c>
      <c r="G231" s="19">
        <v>4847</v>
      </c>
      <c r="H231" s="20">
        <v>557998</v>
      </c>
      <c r="I231" s="16">
        <v>500859</v>
      </c>
    </row>
    <row r="232" spans="1:9" ht="44" thickBot="1" x14ac:dyDescent="0.4">
      <c r="A232" s="17" t="s">
        <v>468</v>
      </c>
      <c r="B232" s="18" t="s">
        <v>65</v>
      </c>
      <c r="C232" s="18" t="s">
        <v>469</v>
      </c>
      <c r="D232" s="18" t="s">
        <v>26</v>
      </c>
      <c r="E232" s="18">
        <v>2024</v>
      </c>
      <c r="F232" s="19">
        <v>10000</v>
      </c>
      <c r="G232" s="19">
        <v>8976</v>
      </c>
      <c r="H232" s="20">
        <v>403000</v>
      </c>
      <c r="I232" s="16">
        <v>361732.8</v>
      </c>
    </row>
    <row r="233" spans="1:9" ht="15" thickBot="1" x14ac:dyDescent="0.4">
      <c r="A233" s="17" t="s">
        <v>470</v>
      </c>
      <c r="B233" s="18" t="s">
        <v>65</v>
      </c>
      <c r="C233" s="18" t="s">
        <v>66</v>
      </c>
      <c r="D233" s="18" t="s">
        <v>19</v>
      </c>
      <c r="E233" s="18">
        <v>2024</v>
      </c>
      <c r="F233" s="19">
        <v>1200018</v>
      </c>
      <c r="G233" s="19">
        <v>1077136</v>
      </c>
      <c r="H233" s="20">
        <v>2600000</v>
      </c>
      <c r="I233" s="16">
        <v>2333760</v>
      </c>
    </row>
    <row r="234" spans="1:9" ht="29.5" thickBot="1" x14ac:dyDescent="0.4">
      <c r="A234" s="17" t="s">
        <v>471</v>
      </c>
      <c r="B234" s="18" t="s">
        <v>65</v>
      </c>
      <c r="C234" s="18" t="s">
        <v>472</v>
      </c>
      <c r="D234" s="18" t="s">
        <v>19</v>
      </c>
      <c r="E234" s="18">
        <v>2024</v>
      </c>
      <c r="F234" s="19">
        <v>13000</v>
      </c>
      <c r="G234" s="19">
        <v>11669</v>
      </c>
      <c r="H234" s="20">
        <v>350000</v>
      </c>
      <c r="I234" s="16">
        <v>314160</v>
      </c>
    </row>
    <row r="235" spans="1:9" ht="29.5" thickBot="1" x14ac:dyDescent="0.4">
      <c r="A235" s="17" t="s">
        <v>473</v>
      </c>
      <c r="B235" s="18" t="s">
        <v>474</v>
      </c>
      <c r="C235" s="18" t="s">
        <v>475</v>
      </c>
      <c r="D235" s="18" t="s">
        <v>26</v>
      </c>
      <c r="E235" s="18">
        <v>2024</v>
      </c>
      <c r="F235" s="19">
        <v>18500</v>
      </c>
      <c r="G235" s="19">
        <v>16953</v>
      </c>
      <c r="H235" s="20">
        <v>650000</v>
      </c>
      <c r="I235" s="16">
        <v>595660</v>
      </c>
    </row>
    <row r="236" spans="1:9" ht="15" thickBot="1" x14ac:dyDescent="0.4">
      <c r="A236" s="17" t="s">
        <v>476</v>
      </c>
      <c r="B236" s="18" t="s">
        <v>474</v>
      </c>
      <c r="C236" s="18" t="s">
        <v>477</v>
      </c>
      <c r="D236" s="18" t="s">
        <v>26</v>
      </c>
      <c r="E236" s="18">
        <v>2024</v>
      </c>
      <c r="F236" s="19">
        <v>18000</v>
      </c>
      <c r="G236" s="19">
        <v>16495</v>
      </c>
      <c r="H236" s="20">
        <v>700000</v>
      </c>
      <c r="I236" s="16">
        <v>641480</v>
      </c>
    </row>
    <row r="237" spans="1:9" ht="15" thickBot="1" x14ac:dyDescent="0.4">
      <c r="A237" s="17" t="s">
        <v>478</v>
      </c>
      <c r="B237" s="18" t="s">
        <v>474</v>
      </c>
      <c r="C237" s="18" t="s">
        <v>479</v>
      </c>
      <c r="D237" s="18" t="s">
        <v>26</v>
      </c>
      <c r="E237" s="18">
        <v>2024</v>
      </c>
      <c r="F237" s="19">
        <v>11000</v>
      </c>
      <c r="G237" s="19">
        <v>10080</v>
      </c>
      <c r="H237" s="20">
        <v>700000</v>
      </c>
      <c r="I237" s="16">
        <v>641480</v>
      </c>
    </row>
    <row r="238" spans="1:9" ht="29.5" thickBot="1" x14ac:dyDescent="0.4">
      <c r="A238" s="17" t="s">
        <v>480</v>
      </c>
      <c r="B238" s="18" t="s">
        <v>481</v>
      </c>
      <c r="C238" s="18" t="s">
        <v>482</v>
      </c>
      <c r="D238" s="18" t="s">
        <v>159</v>
      </c>
      <c r="E238" s="18">
        <v>2024</v>
      </c>
      <c r="F238" s="19">
        <v>109000</v>
      </c>
      <c r="G238" s="19">
        <v>82600</v>
      </c>
      <c r="H238" s="20">
        <v>1940000</v>
      </c>
      <c r="I238" s="16">
        <v>1470132</v>
      </c>
    </row>
    <row r="239" spans="1:9" ht="15" thickBot="1" x14ac:dyDescent="0.4">
      <c r="A239" s="17" t="s">
        <v>483</v>
      </c>
      <c r="B239" s="18" t="s">
        <v>481</v>
      </c>
      <c r="C239" s="18" t="s">
        <v>484</v>
      </c>
      <c r="D239" s="18" t="s">
        <v>108</v>
      </c>
      <c r="E239" s="18">
        <v>2024</v>
      </c>
      <c r="F239" s="19">
        <v>18000</v>
      </c>
      <c r="G239" s="19">
        <v>13640</v>
      </c>
      <c r="H239" s="20">
        <v>370000</v>
      </c>
      <c r="I239" s="16">
        <v>280386</v>
      </c>
    </row>
    <row r="240" spans="1:9" ht="44" thickBot="1" x14ac:dyDescent="0.4">
      <c r="A240" s="17" t="s">
        <v>485</v>
      </c>
      <c r="B240" s="18" t="s">
        <v>481</v>
      </c>
      <c r="C240" s="18" t="s">
        <v>486</v>
      </c>
      <c r="D240" s="18" t="s">
        <v>117</v>
      </c>
      <c r="E240" s="18">
        <v>2024</v>
      </c>
      <c r="F240" s="19">
        <v>22000</v>
      </c>
      <c r="G240" s="19">
        <v>16672</v>
      </c>
      <c r="H240" s="20">
        <v>375000</v>
      </c>
      <c r="I240" s="16">
        <v>284175</v>
      </c>
    </row>
    <row r="241" spans="1:9" ht="15" thickBot="1" x14ac:dyDescent="0.4">
      <c r="A241" s="12" t="s">
        <v>487</v>
      </c>
      <c r="B241" s="13" t="s">
        <v>481</v>
      </c>
      <c r="C241" s="13" t="s">
        <v>481</v>
      </c>
      <c r="D241" s="13" t="s">
        <v>124</v>
      </c>
      <c r="E241" s="13">
        <v>2024</v>
      </c>
      <c r="F241" s="14">
        <v>3189</v>
      </c>
      <c r="G241" s="14">
        <v>2417</v>
      </c>
      <c r="H241" s="15">
        <f>19770826.68+18331.22</f>
        <v>19789157.899999999</v>
      </c>
      <c r="I241" s="16">
        <v>15000272.15</v>
      </c>
    </row>
    <row r="242" spans="1:9" ht="15" thickBot="1" x14ac:dyDescent="0.4">
      <c r="A242" s="17" t="s">
        <v>488</v>
      </c>
      <c r="B242" s="18" t="s">
        <v>481</v>
      </c>
      <c r="C242" s="18" t="s">
        <v>489</v>
      </c>
      <c r="D242" s="18" t="s">
        <v>26</v>
      </c>
      <c r="E242" s="18">
        <v>2024</v>
      </c>
      <c r="F242" s="19">
        <v>3000</v>
      </c>
      <c r="G242" s="19">
        <v>2273</v>
      </c>
      <c r="H242" s="20">
        <v>335000</v>
      </c>
      <c r="I242" s="16">
        <v>253863</v>
      </c>
    </row>
    <row r="243" spans="1:9" ht="15" thickBot="1" x14ac:dyDescent="0.4">
      <c r="A243" s="17" t="s">
        <v>490</v>
      </c>
      <c r="B243" s="18" t="s">
        <v>481</v>
      </c>
      <c r="C243" s="18" t="s">
        <v>491</v>
      </c>
      <c r="D243" s="18" t="s">
        <v>26</v>
      </c>
      <c r="E243" s="18">
        <v>2024</v>
      </c>
      <c r="F243" s="19">
        <v>600</v>
      </c>
      <c r="G243" s="19">
        <v>455</v>
      </c>
      <c r="H243" s="20">
        <v>35000</v>
      </c>
      <c r="I243" s="16">
        <v>26523</v>
      </c>
    </row>
    <row r="244" spans="1:9" ht="29.5" thickBot="1" x14ac:dyDescent="0.4">
      <c r="A244" s="17" t="s">
        <v>492</v>
      </c>
      <c r="B244" s="18" t="s">
        <v>481</v>
      </c>
      <c r="C244" s="18" t="s">
        <v>493</v>
      </c>
      <c r="D244" s="18" t="s">
        <v>26</v>
      </c>
      <c r="E244" s="18">
        <v>2024</v>
      </c>
      <c r="F244" s="19">
        <v>3000</v>
      </c>
      <c r="G244" s="19">
        <v>2273</v>
      </c>
      <c r="H244" s="20">
        <v>35000</v>
      </c>
      <c r="I244" s="16">
        <v>26523</v>
      </c>
    </row>
    <row r="245" spans="1:9" ht="15" thickBot="1" x14ac:dyDescent="0.4">
      <c r="A245" s="17" t="s">
        <v>494</v>
      </c>
      <c r="B245" s="18" t="s">
        <v>481</v>
      </c>
      <c r="C245" s="18" t="s">
        <v>495</v>
      </c>
      <c r="D245" s="18" t="s">
        <v>26</v>
      </c>
      <c r="E245" s="18">
        <v>2024</v>
      </c>
      <c r="F245" s="19">
        <v>11000</v>
      </c>
      <c r="G245" s="19">
        <v>8336</v>
      </c>
      <c r="H245" s="20">
        <v>515000</v>
      </c>
      <c r="I245" s="16">
        <v>390267</v>
      </c>
    </row>
    <row r="246" spans="1:9" ht="15" thickBot="1" x14ac:dyDescent="0.4">
      <c r="A246" s="17" t="s">
        <v>496</v>
      </c>
      <c r="B246" s="18" t="s">
        <v>481</v>
      </c>
      <c r="C246" s="18" t="s">
        <v>497</v>
      </c>
      <c r="D246" s="18" t="s">
        <v>15</v>
      </c>
      <c r="E246" s="18">
        <v>2024</v>
      </c>
      <c r="F246" s="19">
        <v>20000</v>
      </c>
      <c r="G246" s="19">
        <v>15156</v>
      </c>
      <c r="H246" s="20">
        <v>370000</v>
      </c>
      <c r="I246" s="16">
        <v>280386</v>
      </c>
    </row>
    <row r="247" spans="1:9" ht="29.5" thickBot="1" x14ac:dyDescent="0.4">
      <c r="A247" s="17" t="s">
        <v>498</v>
      </c>
      <c r="B247" s="18" t="s">
        <v>70</v>
      </c>
      <c r="C247" s="18" t="s">
        <v>499</v>
      </c>
      <c r="D247" s="18" t="s">
        <v>156</v>
      </c>
      <c r="E247" s="18">
        <v>2024</v>
      </c>
      <c r="F247" s="19">
        <v>25000</v>
      </c>
      <c r="G247" s="19">
        <v>22135</v>
      </c>
      <c r="H247" s="20">
        <v>550000</v>
      </c>
      <c r="I247" s="16">
        <v>486970</v>
      </c>
    </row>
    <row r="248" spans="1:9" ht="29.5" thickBot="1" x14ac:dyDescent="0.4">
      <c r="A248" s="17" t="s">
        <v>500</v>
      </c>
      <c r="B248" s="18" t="s">
        <v>70</v>
      </c>
      <c r="C248" s="18" t="s">
        <v>501</v>
      </c>
      <c r="D248" s="18" t="s">
        <v>108</v>
      </c>
      <c r="E248" s="18">
        <v>2024</v>
      </c>
      <c r="F248" s="19">
        <v>501000</v>
      </c>
      <c r="G248" s="19">
        <v>443585.39999999997</v>
      </c>
      <c r="H248" s="20">
        <v>2000000</v>
      </c>
      <c r="I248" s="16">
        <v>1770800</v>
      </c>
    </row>
    <row r="249" spans="1:9" ht="29.5" thickBot="1" x14ac:dyDescent="0.4">
      <c r="A249" s="17" t="s">
        <v>502</v>
      </c>
      <c r="B249" s="18" t="s">
        <v>70</v>
      </c>
      <c r="C249" s="18" t="s">
        <v>503</v>
      </c>
      <c r="D249" s="18" t="s">
        <v>108</v>
      </c>
      <c r="E249" s="18">
        <v>2024</v>
      </c>
      <c r="F249" s="19">
        <v>125000</v>
      </c>
      <c r="G249" s="19">
        <v>110675</v>
      </c>
      <c r="H249" s="20">
        <v>1850000</v>
      </c>
      <c r="I249" s="16">
        <v>1637990</v>
      </c>
    </row>
    <row r="250" spans="1:9" ht="29.5" thickBot="1" x14ac:dyDescent="0.4">
      <c r="A250" s="17" t="s">
        <v>504</v>
      </c>
      <c r="B250" s="18" t="s">
        <v>70</v>
      </c>
      <c r="C250" s="18" t="s">
        <v>505</v>
      </c>
      <c r="D250" s="18" t="s">
        <v>117</v>
      </c>
      <c r="E250" s="18">
        <v>2024</v>
      </c>
      <c r="F250" s="19">
        <v>11000</v>
      </c>
      <c r="G250" s="19">
        <v>9739</v>
      </c>
      <c r="H250" s="20">
        <v>400000</v>
      </c>
      <c r="I250" s="16">
        <v>354160</v>
      </c>
    </row>
    <row r="251" spans="1:9" ht="29.5" thickBot="1" x14ac:dyDescent="0.4">
      <c r="A251" s="17" t="s">
        <v>506</v>
      </c>
      <c r="B251" s="18" t="s">
        <v>70</v>
      </c>
      <c r="C251" s="18" t="s">
        <v>507</v>
      </c>
      <c r="D251" s="18" t="s">
        <v>117</v>
      </c>
      <c r="E251" s="18">
        <v>2024</v>
      </c>
      <c r="F251" s="19">
        <v>8000</v>
      </c>
      <c r="G251" s="19">
        <v>7083</v>
      </c>
      <c r="H251" s="20">
        <v>200000</v>
      </c>
      <c r="I251" s="16">
        <v>177080</v>
      </c>
    </row>
    <row r="252" spans="1:9" ht="29.5" thickBot="1" x14ac:dyDescent="0.4">
      <c r="A252" s="17" t="s">
        <v>508</v>
      </c>
      <c r="B252" s="18" t="s">
        <v>70</v>
      </c>
      <c r="C252" s="18" t="s">
        <v>509</v>
      </c>
      <c r="D252" s="18" t="s">
        <v>117</v>
      </c>
      <c r="E252" s="18">
        <v>2024</v>
      </c>
      <c r="F252" s="19">
        <v>22000</v>
      </c>
      <c r="G252" s="19">
        <v>19479</v>
      </c>
      <c r="H252" s="20">
        <v>300000</v>
      </c>
      <c r="I252" s="16">
        <v>265620</v>
      </c>
    </row>
    <row r="253" spans="1:9" ht="29.5" thickBot="1" x14ac:dyDescent="0.4">
      <c r="A253" s="17" t="s">
        <v>510</v>
      </c>
      <c r="B253" s="18" t="s">
        <v>70</v>
      </c>
      <c r="C253" s="18" t="s">
        <v>511</v>
      </c>
      <c r="D253" s="18" t="s">
        <v>117</v>
      </c>
      <c r="E253" s="18">
        <v>2024</v>
      </c>
      <c r="F253" s="19">
        <v>57000</v>
      </c>
      <c r="G253" s="19">
        <v>50468</v>
      </c>
      <c r="H253" s="20">
        <v>700000</v>
      </c>
      <c r="I253" s="16">
        <v>619780</v>
      </c>
    </row>
    <row r="254" spans="1:9" ht="29.5" thickBot="1" x14ac:dyDescent="0.4">
      <c r="A254" s="17" t="s">
        <v>512</v>
      </c>
      <c r="B254" s="18" t="s">
        <v>70</v>
      </c>
      <c r="C254" s="18" t="s">
        <v>513</v>
      </c>
      <c r="D254" s="18" t="s">
        <v>117</v>
      </c>
      <c r="E254" s="18">
        <v>2024</v>
      </c>
      <c r="F254" s="19">
        <v>11000</v>
      </c>
      <c r="G254" s="19">
        <v>9739</v>
      </c>
      <c r="H254" s="20">
        <v>200000</v>
      </c>
      <c r="I254" s="16">
        <v>177080</v>
      </c>
    </row>
    <row r="255" spans="1:9" ht="29.5" thickBot="1" x14ac:dyDescent="0.4">
      <c r="A255" s="17" t="s">
        <v>514</v>
      </c>
      <c r="B255" s="18" t="s">
        <v>70</v>
      </c>
      <c r="C255" s="18" t="s">
        <v>515</v>
      </c>
      <c r="D255" s="18" t="s">
        <v>117</v>
      </c>
      <c r="E255" s="18">
        <v>2024</v>
      </c>
      <c r="F255" s="19">
        <v>10000</v>
      </c>
      <c r="G255" s="19">
        <v>8854</v>
      </c>
      <c r="H255" s="20">
        <v>160000</v>
      </c>
      <c r="I255" s="16">
        <v>141664</v>
      </c>
    </row>
    <row r="256" spans="1:9" ht="29.5" thickBot="1" x14ac:dyDescent="0.4">
      <c r="A256" s="17" t="s">
        <v>516</v>
      </c>
      <c r="B256" s="18" t="s">
        <v>70</v>
      </c>
      <c r="C256" s="18" t="s">
        <v>517</v>
      </c>
      <c r="D256" s="18" t="s">
        <v>124</v>
      </c>
      <c r="E256" s="18">
        <v>2024</v>
      </c>
      <c r="F256" s="19">
        <v>45000</v>
      </c>
      <c r="G256" s="19">
        <v>39843</v>
      </c>
      <c r="H256" s="20">
        <v>450000</v>
      </c>
      <c r="I256" s="16">
        <v>398430</v>
      </c>
    </row>
    <row r="257" spans="1:9" ht="58.5" thickBot="1" x14ac:dyDescent="0.4">
      <c r="A257" s="17" t="s">
        <v>518</v>
      </c>
      <c r="B257" s="18" t="s">
        <v>70</v>
      </c>
      <c r="C257" s="18" t="s">
        <v>519</v>
      </c>
      <c r="D257" s="18" t="s">
        <v>26</v>
      </c>
      <c r="E257" s="18">
        <v>2024</v>
      </c>
      <c r="F257" s="19">
        <v>185000</v>
      </c>
      <c r="G257" s="19">
        <v>163799</v>
      </c>
      <c r="H257" s="20">
        <v>1000000</v>
      </c>
      <c r="I257" s="16">
        <v>885400</v>
      </c>
    </row>
    <row r="258" spans="1:9" ht="29.5" thickBot="1" x14ac:dyDescent="0.4">
      <c r="A258" s="17" t="s">
        <v>520</v>
      </c>
      <c r="B258" s="18" t="s">
        <v>70</v>
      </c>
      <c r="C258" s="18" t="s">
        <v>521</v>
      </c>
      <c r="D258" s="18" t="s">
        <v>26</v>
      </c>
      <c r="E258" s="18">
        <v>2024</v>
      </c>
      <c r="F258" s="19">
        <v>15000</v>
      </c>
      <c r="G258" s="19">
        <v>13281</v>
      </c>
      <c r="H258" s="20">
        <v>550000</v>
      </c>
      <c r="I258" s="16">
        <v>486970</v>
      </c>
    </row>
    <row r="259" spans="1:9" ht="29.5" thickBot="1" x14ac:dyDescent="0.4">
      <c r="A259" s="17" t="s">
        <v>522</v>
      </c>
      <c r="B259" s="18" t="s">
        <v>83</v>
      </c>
      <c r="C259" s="18" t="s">
        <v>88</v>
      </c>
      <c r="D259" s="18" t="s">
        <v>156</v>
      </c>
      <c r="E259" s="18">
        <v>2024</v>
      </c>
      <c r="F259" s="19">
        <v>5500</v>
      </c>
      <c r="G259" s="19">
        <v>4125</v>
      </c>
      <c r="H259" s="20">
        <v>100800</v>
      </c>
      <c r="I259" s="16">
        <v>75600</v>
      </c>
    </row>
    <row r="260" spans="1:9" ht="29.5" thickBot="1" x14ac:dyDescent="0.4">
      <c r="A260" s="17" t="s">
        <v>523</v>
      </c>
      <c r="B260" s="18" t="s">
        <v>83</v>
      </c>
      <c r="C260" s="18" t="s">
        <v>472</v>
      </c>
      <c r="D260" s="18" t="s">
        <v>393</v>
      </c>
      <c r="E260" s="18">
        <v>2024</v>
      </c>
      <c r="F260" s="19">
        <v>10000</v>
      </c>
      <c r="G260" s="19">
        <v>7500</v>
      </c>
      <c r="H260" s="20">
        <v>234000</v>
      </c>
      <c r="I260" s="16">
        <v>175500</v>
      </c>
    </row>
    <row r="261" spans="1:9" ht="29.5" thickBot="1" x14ac:dyDescent="0.4">
      <c r="A261" s="17" t="s">
        <v>524</v>
      </c>
      <c r="B261" s="18" t="s">
        <v>83</v>
      </c>
      <c r="C261" s="18" t="s">
        <v>525</v>
      </c>
      <c r="D261" s="18" t="s">
        <v>317</v>
      </c>
      <c r="E261" s="18">
        <v>2024</v>
      </c>
      <c r="F261" s="19">
        <v>1000</v>
      </c>
      <c r="G261" s="19">
        <v>750</v>
      </c>
      <c r="H261" s="20">
        <v>234000</v>
      </c>
      <c r="I261" s="16">
        <v>175500</v>
      </c>
    </row>
    <row r="262" spans="1:9" ht="29.5" thickBot="1" x14ac:dyDescent="0.4">
      <c r="A262" s="17" t="s">
        <v>526</v>
      </c>
      <c r="B262" s="18" t="s">
        <v>83</v>
      </c>
      <c r="C262" s="18" t="s">
        <v>527</v>
      </c>
      <c r="D262" s="18" t="s">
        <v>105</v>
      </c>
      <c r="E262" s="18">
        <v>2024</v>
      </c>
      <c r="F262" s="19">
        <v>4400</v>
      </c>
      <c r="G262" s="19">
        <v>3300</v>
      </c>
      <c r="H262" s="20">
        <v>234000</v>
      </c>
      <c r="I262" s="16">
        <v>175500</v>
      </c>
    </row>
    <row r="263" spans="1:9" ht="29.5" thickBot="1" x14ac:dyDescent="0.4">
      <c r="A263" s="17" t="s">
        <v>528</v>
      </c>
      <c r="B263" s="18" t="s">
        <v>83</v>
      </c>
      <c r="C263" s="18" t="s">
        <v>529</v>
      </c>
      <c r="D263" s="18" t="s">
        <v>124</v>
      </c>
      <c r="E263" s="18">
        <v>2024</v>
      </c>
      <c r="F263" s="19">
        <v>24000</v>
      </c>
      <c r="G263" s="19">
        <v>18000</v>
      </c>
      <c r="H263" s="20">
        <v>239000</v>
      </c>
      <c r="I263" s="16">
        <v>179250</v>
      </c>
    </row>
    <row r="264" spans="1:9" ht="44" thickBot="1" x14ac:dyDescent="0.4">
      <c r="A264" s="17" t="s">
        <v>530</v>
      </c>
      <c r="B264" s="18" t="s">
        <v>83</v>
      </c>
      <c r="C264" s="18" t="s">
        <v>531</v>
      </c>
      <c r="D264" s="18" t="s">
        <v>124</v>
      </c>
      <c r="E264" s="18">
        <v>2024</v>
      </c>
      <c r="F264" s="19">
        <v>28800</v>
      </c>
      <c r="G264" s="19">
        <v>21600</v>
      </c>
      <c r="H264" s="20">
        <v>239000</v>
      </c>
      <c r="I264" s="16">
        <v>179250</v>
      </c>
    </row>
    <row r="265" spans="1:9" ht="29.5" thickBot="1" x14ac:dyDescent="0.4">
      <c r="A265" s="17" t="s">
        <v>532</v>
      </c>
      <c r="B265" s="18" t="s">
        <v>83</v>
      </c>
      <c r="C265" s="18" t="s">
        <v>533</v>
      </c>
      <c r="D265" s="18" t="s">
        <v>26</v>
      </c>
      <c r="E265" s="18">
        <v>2024</v>
      </c>
      <c r="F265" s="19">
        <v>60000</v>
      </c>
      <c r="G265" s="19">
        <v>45000</v>
      </c>
      <c r="H265" s="20">
        <v>246000</v>
      </c>
      <c r="I265" s="16">
        <v>184500</v>
      </c>
    </row>
    <row r="266" spans="1:9" ht="29.5" thickBot="1" x14ac:dyDescent="0.4">
      <c r="A266" s="17" t="s">
        <v>534</v>
      </c>
      <c r="B266" s="18" t="s">
        <v>83</v>
      </c>
      <c r="C266" s="18" t="s">
        <v>535</v>
      </c>
      <c r="D266" s="18" t="s">
        <v>26</v>
      </c>
      <c r="E266" s="18">
        <v>2024</v>
      </c>
      <c r="F266" s="19">
        <v>2140</v>
      </c>
      <c r="G266" s="19">
        <v>1605</v>
      </c>
      <c r="H266" s="20">
        <v>233000</v>
      </c>
      <c r="I266" s="16">
        <v>174750</v>
      </c>
    </row>
    <row r="267" spans="1:9" ht="29.5" thickBot="1" x14ac:dyDescent="0.4">
      <c r="A267" s="17" t="s">
        <v>536</v>
      </c>
      <c r="B267" s="18" t="s">
        <v>83</v>
      </c>
      <c r="C267" s="18" t="s">
        <v>537</v>
      </c>
      <c r="D267" s="18" t="s">
        <v>15</v>
      </c>
      <c r="E267" s="18">
        <v>2024</v>
      </c>
      <c r="F267" s="19">
        <v>5200</v>
      </c>
      <c r="G267" s="19">
        <v>3900</v>
      </c>
      <c r="H267" s="20">
        <v>246000</v>
      </c>
      <c r="I267" s="16">
        <v>184500</v>
      </c>
    </row>
    <row r="268" spans="1:9" ht="29.5" thickBot="1" x14ac:dyDescent="0.4">
      <c r="A268" s="17" t="s">
        <v>538</v>
      </c>
      <c r="B268" s="18" t="s">
        <v>83</v>
      </c>
      <c r="C268" s="18" t="s">
        <v>539</v>
      </c>
      <c r="D268" s="18" t="s">
        <v>19</v>
      </c>
      <c r="E268" s="18">
        <v>2024</v>
      </c>
      <c r="F268" s="19">
        <v>3300</v>
      </c>
      <c r="G268" s="19">
        <v>2475</v>
      </c>
      <c r="H268" s="20">
        <v>251000</v>
      </c>
      <c r="I268" s="16">
        <v>188250</v>
      </c>
    </row>
    <row r="269" spans="1:9" ht="29.5" thickBot="1" x14ac:dyDescent="0.4">
      <c r="A269" s="17" t="s">
        <v>540</v>
      </c>
      <c r="B269" s="18" t="s">
        <v>83</v>
      </c>
      <c r="C269" s="18" t="s">
        <v>84</v>
      </c>
      <c r="D269" s="18" t="s">
        <v>19</v>
      </c>
      <c r="E269" s="18">
        <v>2024</v>
      </c>
      <c r="F269" s="19">
        <v>19800</v>
      </c>
      <c r="G269" s="19">
        <v>14850</v>
      </c>
      <c r="H269" s="20">
        <v>227000</v>
      </c>
      <c r="I269" s="16">
        <v>170250</v>
      </c>
    </row>
    <row r="270" spans="1:9" ht="29.5" thickBot="1" x14ac:dyDescent="0.4">
      <c r="A270" s="17" t="s">
        <v>541</v>
      </c>
      <c r="B270" s="18" t="s">
        <v>83</v>
      </c>
      <c r="C270" s="18" t="s">
        <v>542</v>
      </c>
      <c r="D270" s="18" t="s">
        <v>19</v>
      </c>
      <c r="E270" s="18">
        <v>2024</v>
      </c>
      <c r="F270" s="19">
        <v>5469</v>
      </c>
      <c r="G270" s="19">
        <v>4102</v>
      </c>
      <c r="H270" s="20">
        <v>251000</v>
      </c>
      <c r="I270" s="16">
        <v>188250</v>
      </c>
    </row>
    <row r="271" spans="1:9" ht="29.5" thickBot="1" x14ac:dyDescent="0.4">
      <c r="A271" s="17" t="s">
        <v>543</v>
      </c>
      <c r="B271" s="18" t="s">
        <v>83</v>
      </c>
      <c r="C271" s="18" t="s">
        <v>544</v>
      </c>
      <c r="D271" s="18" t="s">
        <v>19</v>
      </c>
      <c r="E271" s="18">
        <v>2024</v>
      </c>
      <c r="F271" s="19">
        <v>6980</v>
      </c>
      <c r="G271" s="19">
        <v>5235</v>
      </c>
      <c r="H271" s="20">
        <v>233000</v>
      </c>
      <c r="I271" s="16">
        <v>174750</v>
      </c>
    </row>
    <row r="272" spans="1:9" ht="29.5" thickBot="1" x14ac:dyDescent="0.4">
      <c r="A272" s="17" t="s">
        <v>545</v>
      </c>
      <c r="B272" s="18" t="s">
        <v>91</v>
      </c>
      <c r="C272" s="18" t="s">
        <v>92</v>
      </c>
      <c r="D272" s="18" t="s">
        <v>19</v>
      </c>
      <c r="E272" s="18">
        <v>2024</v>
      </c>
      <c r="F272" s="19">
        <v>5721</v>
      </c>
      <c r="G272" s="19">
        <v>1145</v>
      </c>
      <c r="H272" s="20">
        <v>600000</v>
      </c>
      <c r="I272" s="16">
        <v>120083.9</v>
      </c>
    </row>
    <row r="273" spans="1:9" ht="29.5" thickBot="1" x14ac:dyDescent="0.4">
      <c r="A273" s="17" t="s">
        <v>546</v>
      </c>
      <c r="B273" s="18" t="s">
        <v>91</v>
      </c>
      <c r="C273" s="18" t="s">
        <v>92</v>
      </c>
      <c r="D273" s="18" t="s">
        <v>19</v>
      </c>
      <c r="E273" s="18">
        <v>2024</v>
      </c>
      <c r="F273" s="19">
        <v>490000</v>
      </c>
      <c r="G273" s="19">
        <v>349174</v>
      </c>
      <c r="H273" s="20">
        <v>966000</v>
      </c>
      <c r="I273" s="16">
        <v>688371.6</v>
      </c>
    </row>
    <row r="274" spans="1:9" ht="29.5" thickBot="1" x14ac:dyDescent="0.4">
      <c r="A274" s="17" t="s">
        <v>547</v>
      </c>
      <c r="B274" s="18" t="s">
        <v>94</v>
      </c>
      <c r="C274" s="18" t="s">
        <v>95</v>
      </c>
      <c r="D274" s="18" t="s">
        <v>105</v>
      </c>
      <c r="E274" s="18">
        <v>2024</v>
      </c>
      <c r="F274" s="19">
        <v>428</v>
      </c>
      <c r="G274" s="19">
        <v>311.4128</v>
      </c>
      <c r="H274" s="20">
        <v>68674.62</v>
      </c>
      <c r="I274" s="16">
        <v>49967.65</v>
      </c>
    </row>
    <row r="275" spans="1:9" ht="15" thickBot="1" x14ac:dyDescent="0.4">
      <c r="A275" s="17" t="s">
        <v>548</v>
      </c>
      <c r="B275" s="18" t="s">
        <v>94</v>
      </c>
      <c r="C275" s="18" t="s">
        <v>95</v>
      </c>
      <c r="D275" s="18" t="s">
        <v>159</v>
      </c>
      <c r="E275" s="18">
        <v>2024</v>
      </c>
      <c r="F275" s="19">
        <v>20000</v>
      </c>
      <c r="G275" s="19">
        <v>14552</v>
      </c>
      <c r="H275" s="20">
        <v>299893.90999999997</v>
      </c>
      <c r="I275" s="16">
        <v>218202.81</v>
      </c>
    </row>
    <row r="276" spans="1:9" ht="29.5" thickBot="1" x14ac:dyDescent="0.4">
      <c r="A276" s="17" t="s">
        <v>549</v>
      </c>
      <c r="B276" s="18" t="s">
        <v>94</v>
      </c>
      <c r="C276" s="18" t="s">
        <v>550</v>
      </c>
      <c r="D276" s="18" t="s">
        <v>108</v>
      </c>
      <c r="E276" s="18">
        <v>2024</v>
      </c>
      <c r="F276" s="19">
        <v>46000</v>
      </c>
      <c r="G276" s="19">
        <v>33469.599999999999</v>
      </c>
      <c r="H276" s="20">
        <v>1110000</v>
      </c>
      <c r="I276" s="16">
        <v>807636</v>
      </c>
    </row>
    <row r="277" spans="1:9" ht="29.5" thickBot="1" x14ac:dyDescent="0.4">
      <c r="A277" s="17" t="s">
        <v>551</v>
      </c>
      <c r="B277" s="18" t="s">
        <v>94</v>
      </c>
      <c r="C277" s="18" t="s">
        <v>552</v>
      </c>
      <c r="D277" s="18" t="s">
        <v>117</v>
      </c>
      <c r="E277" s="18">
        <v>2024</v>
      </c>
      <c r="F277" s="19">
        <v>13000</v>
      </c>
      <c r="G277" s="19">
        <v>9459</v>
      </c>
      <c r="H277" s="20">
        <v>660000</v>
      </c>
      <c r="I277" s="16">
        <v>480216</v>
      </c>
    </row>
    <row r="278" spans="1:9" ht="29.5" thickBot="1" x14ac:dyDescent="0.4">
      <c r="A278" s="17" t="s">
        <v>553</v>
      </c>
      <c r="B278" s="18" t="s">
        <v>94</v>
      </c>
      <c r="C278" s="18" t="s">
        <v>554</v>
      </c>
      <c r="D278" s="18" t="s">
        <v>117</v>
      </c>
      <c r="E278" s="18">
        <v>2024</v>
      </c>
      <c r="F278" s="19">
        <v>25500</v>
      </c>
      <c r="G278" s="19">
        <v>18554</v>
      </c>
      <c r="H278" s="20">
        <v>830000</v>
      </c>
      <c r="I278" s="16">
        <v>603908</v>
      </c>
    </row>
    <row r="279" spans="1:9" ht="15" thickBot="1" x14ac:dyDescent="0.4">
      <c r="A279" s="17" t="s">
        <v>93</v>
      </c>
      <c r="B279" s="18" t="s">
        <v>94</v>
      </c>
      <c r="C279" s="18" t="s">
        <v>95</v>
      </c>
      <c r="D279" s="18" t="s">
        <v>26</v>
      </c>
      <c r="E279" s="18">
        <v>2024</v>
      </c>
      <c r="F279" s="19">
        <v>500</v>
      </c>
      <c r="G279" s="19">
        <v>364</v>
      </c>
      <c r="H279" s="20">
        <v>12440</v>
      </c>
      <c r="I279" s="16">
        <v>9051.34</v>
      </c>
    </row>
    <row r="280" spans="1:9" ht="15" thickBot="1" x14ac:dyDescent="0.4">
      <c r="A280" s="17" t="s">
        <v>555</v>
      </c>
      <c r="B280" s="18" t="s">
        <v>94</v>
      </c>
      <c r="C280" s="18" t="s">
        <v>556</v>
      </c>
      <c r="D280" s="18" t="s">
        <v>31</v>
      </c>
      <c r="E280" s="18">
        <v>2024</v>
      </c>
      <c r="F280" s="19">
        <v>13800</v>
      </c>
      <c r="G280" s="19">
        <v>10041</v>
      </c>
      <c r="H280" s="20">
        <v>880000</v>
      </c>
      <c r="I280" s="16">
        <v>640288</v>
      </c>
    </row>
    <row r="281" spans="1:9" ht="29.5" thickBot="1" x14ac:dyDescent="0.4">
      <c r="A281" s="17" t="s">
        <v>557</v>
      </c>
      <c r="B281" s="18" t="s">
        <v>94</v>
      </c>
      <c r="C281" s="18" t="s">
        <v>558</v>
      </c>
      <c r="D281" s="18" t="s">
        <v>31</v>
      </c>
      <c r="E281" s="18">
        <v>2024</v>
      </c>
      <c r="F281" s="19">
        <v>43550</v>
      </c>
      <c r="G281" s="19">
        <v>31687</v>
      </c>
      <c r="H281" s="20">
        <v>1500000</v>
      </c>
      <c r="I281" s="16">
        <v>1091400</v>
      </c>
    </row>
    <row r="282" spans="1:9" ht="29.5" thickBot="1" x14ac:dyDescent="0.4">
      <c r="A282" s="17" t="s">
        <v>559</v>
      </c>
      <c r="B282" s="18" t="s">
        <v>94</v>
      </c>
      <c r="C282" s="18" t="s">
        <v>560</v>
      </c>
      <c r="D282" s="18" t="s">
        <v>19</v>
      </c>
      <c r="E282" s="18">
        <v>2024</v>
      </c>
      <c r="F282" s="19">
        <v>72000</v>
      </c>
      <c r="G282" s="19">
        <v>52387</v>
      </c>
      <c r="H282" s="20">
        <v>1150000</v>
      </c>
      <c r="I282" s="16">
        <v>836740</v>
      </c>
    </row>
    <row r="283" spans="1:9" ht="15" thickBot="1" x14ac:dyDescent="0.4">
      <c r="A283" s="17" t="s">
        <v>561</v>
      </c>
      <c r="B283" s="18" t="s">
        <v>94</v>
      </c>
      <c r="C283" s="18" t="s">
        <v>562</v>
      </c>
      <c r="D283" s="18" t="s">
        <v>19</v>
      </c>
      <c r="E283" s="18">
        <v>2024</v>
      </c>
      <c r="F283" s="19">
        <v>6200</v>
      </c>
      <c r="G283" s="19">
        <v>4511</v>
      </c>
      <c r="H283" s="20">
        <v>251545.55</v>
      </c>
      <c r="I283" s="16">
        <v>183024.54</v>
      </c>
    </row>
    <row r="284" spans="1:9" ht="15" thickBot="1" x14ac:dyDescent="0.4">
      <c r="A284" s="17" t="s">
        <v>563</v>
      </c>
      <c r="B284" s="18" t="s">
        <v>94</v>
      </c>
      <c r="C284" s="18" t="s">
        <v>564</v>
      </c>
      <c r="D284" s="18" t="s">
        <v>19</v>
      </c>
      <c r="E284" s="18">
        <v>2024</v>
      </c>
      <c r="F284" s="19">
        <v>10000</v>
      </c>
      <c r="G284" s="19">
        <v>7276</v>
      </c>
      <c r="H284" s="20">
        <v>450000</v>
      </c>
      <c r="I284" s="16">
        <v>327420</v>
      </c>
    </row>
    <row r="285" spans="1:9" ht="15" thickBot="1" x14ac:dyDescent="0.4">
      <c r="A285" s="17" t="s">
        <v>565</v>
      </c>
      <c r="B285" s="18" t="s">
        <v>94</v>
      </c>
      <c r="C285" s="18" t="s">
        <v>566</v>
      </c>
      <c r="D285" s="18" t="s">
        <v>19</v>
      </c>
      <c r="E285" s="18">
        <v>2024</v>
      </c>
      <c r="F285" s="19">
        <f>6890+150</f>
        <v>7040</v>
      </c>
      <c r="G285" s="19">
        <f>5013+109</f>
        <v>5122</v>
      </c>
      <c r="H285" s="20">
        <f>278000+22000</f>
        <v>300000</v>
      </c>
      <c r="I285" s="16">
        <f>202272.8+16007.2</f>
        <v>218280</v>
      </c>
    </row>
    <row r="286" spans="1:9" ht="15" thickBot="1" x14ac:dyDescent="0.4">
      <c r="A286" s="17" t="s">
        <v>567</v>
      </c>
      <c r="B286" s="18" t="s">
        <v>568</v>
      </c>
      <c r="C286" s="18" t="s">
        <v>569</v>
      </c>
      <c r="D286" s="18" t="s">
        <v>156</v>
      </c>
      <c r="E286" s="18">
        <v>2024</v>
      </c>
      <c r="F286" s="19">
        <v>109000</v>
      </c>
      <c r="G286" s="19">
        <v>97261</v>
      </c>
      <c r="H286" s="20">
        <v>1985000</v>
      </c>
      <c r="I286" s="16">
        <v>1771215.5</v>
      </c>
    </row>
    <row r="287" spans="1:9" ht="15" thickBot="1" x14ac:dyDescent="0.4">
      <c r="A287" s="17" t="s">
        <v>570</v>
      </c>
      <c r="B287" s="18" t="s">
        <v>568</v>
      </c>
      <c r="C287" s="18" t="s">
        <v>571</v>
      </c>
      <c r="D287" s="18" t="s">
        <v>156</v>
      </c>
      <c r="E287" s="18">
        <v>2024</v>
      </c>
      <c r="F287" s="19">
        <v>66000</v>
      </c>
      <c r="G287" s="19">
        <v>58892</v>
      </c>
      <c r="H287" s="20">
        <v>800000</v>
      </c>
      <c r="I287" s="16">
        <v>713840</v>
      </c>
    </row>
    <row r="288" spans="1:9" ht="15" thickBot="1" x14ac:dyDescent="0.4">
      <c r="A288" s="17" t="s">
        <v>572</v>
      </c>
      <c r="B288" s="18" t="s">
        <v>568</v>
      </c>
      <c r="C288" s="18" t="s">
        <v>573</v>
      </c>
      <c r="D288" s="18" t="s">
        <v>108</v>
      </c>
      <c r="E288" s="18">
        <v>2024</v>
      </c>
      <c r="F288" s="19">
        <v>70000</v>
      </c>
      <c r="G288" s="19">
        <v>62461</v>
      </c>
      <c r="H288" s="20">
        <v>950000</v>
      </c>
      <c r="I288" s="16">
        <v>847685</v>
      </c>
    </row>
    <row r="289" spans="1:9" ht="29.5" thickBot="1" x14ac:dyDescent="0.4">
      <c r="A289" s="17" t="s">
        <v>574</v>
      </c>
      <c r="B289" s="18" t="s">
        <v>568</v>
      </c>
      <c r="C289" s="18" t="s">
        <v>575</v>
      </c>
      <c r="D289" s="18" t="s">
        <v>124</v>
      </c>
      <c r="E289" s="18">
        <v>2024</v>
      </c>
      <c r="F289" s="19">
        <v>12000</v>
      </c>
      <c r="G289" s="19">
        <v>10707</v>
      </c>
      <c r="H289" s="20">
        <v>400000</v>
      </c>
      <c r="I289" s="16">
        <v>356920</v>
      </c>
    </row>
    <row r="290" spans="1:9" ht="29.5" thickBot="1" x14ac:dyDescent="0.4">
      <c r="A290" s="17" t="s">
        <v>576</v>
      </c>
      <c r="B290" s="18" t="s">
        <v>568</v>
      </c>
      <c r="C290" s="18" t="s">
        <v>577</v>
      </c>
      <c r="D290" s="18" t="s">
        <v>124</v>
      </c>
      <c r="E290" s="18">
        <v>2024</v>
      </c>
      <c r="F290" s="19">
        <v>15000</v>
      </c>
      <c r="G290" s="19">
        <v>13384</v>
      </c>
      <c r="H290" s="20">
        <v>550000</v>
      </c>
      <c r="I290" s="16">
        <v>490765</v>
      </c>
    </row>
    <row r="291" spans="1:9" ht="29.5" thickBot="1" x14ac:dyDescent="0.4">
      <c r="A291" s="17" t="s">
        <v>578</v>
      </c>
      <c r="B291" s="18" t="s">
        <v>568</v>
      </c>
      <c r="C291" s="18" t="s">
        <v>579</v>
      </c>
      <c r="D291" s="18" t="s">
        <v>26</v>
      </c>
      <c r="E291" s="18">
        <v>2024</v>
      </c>
      <c r="F291" s="19">
        <v>10000</v>
      </c>
      <c r="G291" s="19">
        <v>8923</v>
      </c>
      <c r="H291" s="20">
        <v>480000</v>
      </c>
      <c r="I291" s="16">
        <v>428304</v>
      </c>
    </row>
    <row r="292" spans="1:9" ht="29.5" thickBot="1" x14ac:dyDescent="0.4">
      <c r="A292" s="17" t="s">
        <v>580</v>
      </c>
      <c r="B292" s="18" t="s">
        <v>568</v>
      </c>
      <c r="C292" s="18" t="s">
        <v>581</v>
      </c>
      <c r="D292" s="18" t="s">
        <v>31</v>
      </c>
      <c r="E292" s="18">
        <v>2024</v>
      </c>
      <c r="F292" s="19">
        <v>135000</v>
      </c>
      <c r="G292" s="19">
        <v>120461</v>
      </c>
      <c r="H292" s="20">
        <v>490000</v>
      </c>
      <c r="I292" s="16">
        <v>437227</v>
      </c>
    </row>
    <row r="293" spans="1:9" ht="29.5" thickBot="1" x14ac:dyDescent="0.4">
      <c r="A293" s="17" t="s">
        <v>582</v>
      </c>
      <c r="B293" s="18" t="s">
        <v>583</v>
      </c>
      <c r="C293" s="18" t="s">
        <v>584</v>
      </c>
      <c r="D293" s="18" t="s">
        <v>26</v>
      </c>
      <c r="E293" s="18">
        <v>2024</v>
      </c>
      <c r="F293" s="19">
        <v>30000</v>
      </c>
      <c r="G293" s="19">
        <v>25905</v>
      </c>
      <c r="H293" s="20">
        <v>700000</v>
      </c>
      <c r="I293" s="16">
        <v>604450</v>
      </c>
    </row>
    <row r="294" spans="1:9" ht="29.5" thickBot="1" x14ac:dyDescent="0.4">
      <c r="A294" s="17" t="s">
        <v>585</v>
      </c>
      <c r="B294" s="18" t="s">
        <v>583</v>
      </c>
      <c r="C294" s="18" t="s">
        <v>586</v>
      </c>
      <c r="D294" s="18" t="s">
        <v>26</v>
      </c>
      <c r="E294" s="18">
        <v>2024</v>
      </c>
      <c r="F294" s="19">
        <v>6000</v>
      </c>
      <c r="G294" s="19">
        <v>5181</v>
      </c>
      <c r="H294" s="20">
        <v>450000</v>
      </c>
      <c r="I294" s="16">
        <v>388575</v>
      </c>
    </row>
    <row r="295" spans="1:9" ht="29.5" thickBot="1" x14ac:dyDescent="0.4">
      <c r="A295" s="17" t="s">
        <v>587</v>
      </c>
      <c r="B295" s="18" t="s">
        <v>583</v>
      </c>
      <c r="C295" s="18" t="s">
        <v>588</v>
      </c>
      <c r="D295" s="18" t="s">
        <v>26</v>
      </c>
      <c r="E295" s="18">
        <v>2024</v>
      </c>
      <c r="F295" s="19">
        <v>16000</v>
      </c>
      <c r="G295" s="19">
        <v>13816</v>
      </c>
      <c r="H295" s="20">
        <v>450000</v>
      </c>
      <c r="I295" s="16">
        <v>388575</v>
      </c>
    </row>
    <row r="296" spans="1:9" ht="29.5" thickBot="1" x14ac:dyDescent="0.4">
      <c r="A296" s="17" t="s">
        <v>589</v>
      </c>
      <c r="B296" s="18" t="s">
        <v>583</v>
      </c>
      <c r="C296" s="18" t="s">
        <v>590</v>
      </c>
      <c r="D296" s="18" t="s">
        <v>15</v>
      </c>
      <c r="E296" s="18">
        <v>2024</v>
      </c>
      <c r="F296" s="19">
        <v>6000</v>
      </c>
      <c r="G296" s="19">
        <v>5181</v>
      </c>
      <c r="H296" s="20">
        <v>350000</v>
      </c>
      <c r="I296" s="16">
        <v>302225</v>
      </c>
    </row>
    <row r="297" spans="1:9" ht="29.5" thickBot="1" x14ac:dyDescent="0.4">
      <c r="A297" s="21" t="s">
        <v>591</v>
      </c>
      <c r="B297" s="22" t="s">
        <v>583</v>
      </c>
      <c r="C297" s="22" t="s">
        <v>592</v>
      </c>
      <c r="D297" s="22" t="s">
        <v>31</v>
      </c>
      <c r="E297" s="22">
        <v>2024</v>
      </c>
      <c r="F297" s="23">
        <v>40000</v>
      </c>
      <c r="G297" s="23">
        <v>34540</v>
      </c>
      <c r="H297" s="24">
        <v>450000</v>
      </c>
      <c r="I297" s="16">
        <v>388575</v>
      </c>
    </row>
    <row r="298" spans="1:9" x14ac:dyDescent="0.35">
      <c r="B298" s="25"/>
      <c r="C298" s="25"/>
      <c r="D298" s="25"/>
      <c r="E298" s="25"/>
      <c r="F298" s="26"/>
      <c r="G298" s="26"/>
      <c r="H298" s="27"/>
      <c r="I298" s="27"/>
    </row>
    <row r="299" spans="1:9" ht="53" customHeight="1" x14ac:dyDescent="0.35">
      <c r="A299" s="32" t="s">
        <v>593</v>
      </c>
      <c r="B299" s="32"/>
      <c r="C299" s="32"/>
      <c r="D299" s="32"/>
      <c r="E299" s="32"/>
      <c r="F299" s="32"/>
      <c r="G299" s="32"/>
      <c r="H299" s="32"/>
      <c r="I299" s="32"/>
    </row>
    <row r="300" spans="1:9" hidden="1" x14ac:dyDescent="0.35">
      <c r="H300" s="7"/>
    </row>
  </sheetData>
  <autoFilter ref="A4:I297" xr:uid="{1D5B8F47-BEB5-4B69-B908-49F11A30B124}"/>
  <mergeCells count="4">
    <mergeCell ref="A3:G3"/>
    <mergeCell ref="H3:I3"/>
    <mergeCell ref="A2:I2"/>
    <mergeCell ref="A299:I299"/>
  </mergeCells>
  <printOptions horizontalCentered="1"/>
  <pageMargins left="0.31496062992125984" right="0.31496062992125984" top="0.39370078740157483" bottom="0.39370078740157483" header="0.31496062992125984" footer="0.31496062992125984"/>
  <pageSetup paperSize="9" fitToHeight="0" orientation="landscape" r:id="rId1"/>
  <rowBreaks count="1" manualBreakCount="1">
    <brk id="38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6c8fc-015c-4e10-8a88-5af50934058e" xsi:nil="true"/>
    <lcf76f155ced4ddcb4097134ff3c332f xmlns="c35e4f75-eaa2-4dd1-ab95-a084439e3b5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8" ma:contentTypeDescription="Criar um novo documento." ma:contentTypeScope="" ma:versionID="1aa00e4f125030624c58f9824dd69392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28dbbbd73acb8efcf6bfc697e6fec9de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2e9e6a0-b789-401c-8943-8de8aa3ffabc}" ma:internalName="TaxCatchAll" ma:showField="CatchAllData" ma:web="d4d6c8fc-015c-4e10-8a88-5af5093405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D60FAE-A19C-42C4-A6E9-5A2BED79B9EB}">
  <ds:schemaRefs>
    <ds:schemaRef ds:uri="http://schemas.microsoft.com/office/2006/metadata/properties"/>
    <ds:schemaRef ds:uri="http://schemas.microsoft.com/office/infopath/2007/PartnerControls"/>
    <ds:schemaRef ds:uri="d4d6c8fc-015c-4e10-8a88-5af50934058e"/>
    <ds:schemaRef ds:uri="c35e4f75-eaa2-4dd1-ab95-a084439e3b5f"/>
  </ds:schemaRefs>
</ds:datastoreItem>
</file>

<file path=customXml/itemProps2.xml><?xml version="1.0" encoding="utf-8"?>
<ds:datastoreItem xmlns:ds="http://schemas.openxmlformats.org/officeDocument/2006/customXml" ds:itemID="{D0E20200-C72E-474B-927B-E1654CB491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e4f75-eaa2-4dd1-ab95-a084439e3b5f"/>
    <ds:schemaRef ds:uri="d4d6c8fc-015c-4e10-8a88-5af509340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40CBA83-E92C-43EC-AE07-10966B50A44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ACT MTUR</vt:lpstr>
      <vt:lpstr>'ACT MTUR'!Area_de_impressao</vt:lpstr>
      <vt:lpstr>'ACT MTUR'!Titulos_de_impressao</vt:lpstr>
    </vt:vector>
  </TitlesOfParts>
  <Manager/>
  <Company>Sesc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Paura Tavares</dc:creator>
  <cp:keywords/>
  <dc:description/>
  <cp:lastModifiedBy>Juliana Paura Tavares</cp:lastModifiedBy>
  <cp:revision/>
  <dcterms:created xsi:type="dcterms:W3CDTF">2023-11-06T18:44:37Z</dcterms:created>
  <dcterms:modified xsi:type="dcterms:W3CDTF">2025-09-25T13:19:47Z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  <property fmtid="{D5CDD505-2E9C-101B-9397-08002B2CF9AE}" pid="3" name="MediaServiceImageTags">
    <vt:lpwstr/>
  </property>
</Properties>
</file>